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0115" windowHeight="8265"/>
  </bookViews>
  <sheets>
    <sheet name="Race Day" sheetId="1" r:id="rId1"/>
    <sheet name="Race with Feeds" sheetId="5" r:id="rId2"/>
    <sheet name="Menu" sheetId="2" r:id="rId3"/>
    <sheet name="Rooms List" sheetId="3" r:id="rId4"/>
    <sheet name="Budget" sheetId="4" r:id="rId5"/>
  </sheets>
  <calcPr calcId="145621"/>
</workbook>
</file>

<file path=xl/calcChain.xml><?xml version="1.0" encoding="utf-8"?>
<calcChain xmlns="http://schemas.openxmlformats.org/spreadsheetml/2006/main">
  <c r="C67" i="1" l="1"/>
  <c r="C68" i="1" s="1"/>
  <c r="J24" i="1"/>
  <c r="J23" i="1"/>
  <c r="J22" i="1"/>
  <c r="J21" i="1"/>
  <c r="J20" i="1"/>
  <c r="J19" i="1"/>
  <c r="J18" i="1"/>
  <c r="J17" i="1"/>
  <c r="K12" i="1"/>
  <c r="K11" i="1"/>
  <c r="K10" i="1"/>
  <c r="K9" i="1"/>
  <c r="J12" i="1"/>
  <c r="J11" i="1"/>
  <c r="J10" i="1"/>
  <c r="J9" i="1"/>
  <c r="C69" i="1" l="1"/>
  <c r="E58" i="5"/>
  <c r="H58" i="5" s="1"/>
  <c r="F57" i="5"/>
  <c r="E57" i="5"/>
  <c r="H57" i="5" s="1"/>
  <c r="D12" i="5"/>
  <c r="D13" i="5" s="1"/>
  <c r="B12" i="5"/>
  <c r="B13" i="5" s="1"/>
  <c r="D11" i="5"/>
  <c r="B11" i="5"/>
  <c r="D10" i="5"/>
  <c r="B10" i="5"/>
  <c r="D9" i="5"/>
  <c r="B9" i="5"/>
  <c r="C70" i="1" l="1"/>
  <c r="F58" i="5"/>
  <c r="E59" i="5"/>
  <c r="C71" i="1" l="1"/>
  <c r="E60" i="5"/>
  <c r="F59" i="5"/>
  <c r="H59" i="5"/>
  <c r="C72" i="1" l="1"/>
  <c r="H60" i="5"/>
  <c r="E61" i="5"/>
  <c r="F60" i="5"/>
  <c r="C73" i="1" l="1"/>
  <c r="E62" i="5"/>
  <c r="F61" i="5"/>
  <c r="H61" i="5"/>
  <c r="C74" i="1" l="1"/>
  <c r="H62" i="5"/>
  <c r="E63" i="5"/>
  <c r="F62" i="5"/>
  <c r="E64" i="5" l="1"/>
  <c r="F63" i="5"/>
  <c r="H63" i="5"/>
  <c r="H64" i="5" l="1"/>
  <c r="F64" i="5"/>
  <c r="D17" i="4" l="1"/>
  <c r="C23" i="4" s="1"/>
  <c r="D23" i="4" s="1"/>
  <c r="C20" i="4"/>
  <c r="C8" i="4"/>
  <c r="D6" i="4"/>
  <c r="C12" i="4" s="1"/>
  <c r="C24" i="4" l="1"/>
  <c r="D24" i="4" s="1"/>
  <c r="C25" i="4"/>
  <c r="D25" i="4" s="1"/>
  <c r="D26" i="4" l="1"/>
  <c r="B12" i="1" l="1"/>
  <c r="B11" i="1"/>
  <c r="B10" i="1"/>
  <c r="B9" i="1"/>
  <c r="G12" i="1" l="1"/>
  <c r="G11" i="1"/>
  <c r="G10" i="1"/>
  <c r="G9" i="1"/>
  <c r="F12" i="1"/>
  <c r="F11" i="1"/>
  <c r="F10" i="1"/>
  <c r="F9" i="1"/>
  <c r="D12" i="1"/>
  <c r="D11" i="1"/>
  <c r="D10" i="1"/>
  <c r="D9" i="1"/>
  <c r="C12" i="1"/>
  <c r="C11" i="1"/>
  <c r="C10" i="1"/>
  <c r="C9" i="1"/>
  <c r="I12" i="1"/>
  <c r="I11" i="1"/>
  <c r="I10" i="1"/>
  <c r="I9" i="1"/>
  <c r="H12" i="1"/>
  <c r="H11" i="1"/>
  <c r="H10" i="1"/>
  <c r="H9" i="1"/>
  <c r="E10" i="1"/>
  <c r="E11" i="1"/>
  <c r="E12" i="1"/>
  <c r="E9" i="1"/>
  <c r="C17" i="1"/>
  <c r="C18" i="1" l="1"/>
  <c r="C19" i="1" s="1"/>
  <c r="E17" i="1"/>
  <c r="I17" i="1"/>
  <c r="F17" i="1"/>
  <c r="H17" i="1"/>
  <c r="D17" i="1"/>
  <c r="G17" i="1"/>
  <c r="D19" i="1" l="1"/>
  <c r="F19" i="1"/>
  <c r="H19" i="1"/>
  <c r="E19" i="1"/>
  <c r="G19" i="1"/>
  <c r="I19" i="1"/>
  <c r="D18" i="1"/>
  <c r="F18" i="1"/>
  <c r="H18" i="1"/>
  <c r="E18" i="1"/>
  <c r="G18" i="1"/>
  <c r="I18" i="1"/>
  <c r="C20" i="1"/>
  <c r="D20" i="1" l="1"/>
  <c r="F20" i="1"/>
  <c r="H20" i="1"/>
  <c r="E20" i="1"/>
  <c r="G20" i="1"/>
  <c r="I20" i="1"/>
  <c r="C21" i="1"/>
  <c r="D21" i="1" l="1"/>
  <c r="F21" i="1"/>
  <c r="E21" i="1"/>
  <c r="G21" i="1"/>
  <c r="I21" i="1"/>
  <c r="H21" i="1"/>
  <c r="C22" i="1"/>
  <c r="D22" i="1" l="1"/>
  <c r="E22" i="1"/>
  <c r="G22" i="1"/>
  <c r="I22" i="1"/>
  <c r="F22" i="1"/>
  <c r="H22" i="1"/>
  <c r="C23" i="1"/>
  <c r="D23" i="1" l="1"/>
  <c r="E23" i="1"/>
  <c r="G23" i="1"/>
  <c r="I23" i="1"/>
  <c r="F23" i="1"/>
  <c r="H23" i="1"/>
  <c r="C24" i="1"/>
  <c r="D24" i="1" l="1"/>
  <c r="E24" i="1"/>
  <c r="G24" i="1"/>
  <c r="I24" i="1"/>
  <c r="F24" i="1"/>
  <c r="H24" i="1"/>
</calcChain>
</file>

<file path=xl/sharedStrings.xml><?xml version="1.0" encoding="utf-8"?>
<sst xmlns="http://schemas.openxmlformats.org/spreadsheetml/2006/main" count="488" uniqueCount="348">
  <si>
    <t>Race Notice</t>
  </si>
  <si>
    <t>Glide Wax your skis with:</t>
  </si>
  <si>
    <t>Athlete Meetings</t>
  </si>
  <si>
    <t>CATEGORY</t>
  </si>
  <si>
    <t>Jr. M/W</t>
  </si>
  <si>
    <t>U23 M/W</t>
  </si>
  <si>
    <t>Time Needed</t>
  </si>
  <si>
    <t>Start Times</t>
  </si>
  <si>
    <t>Start Warmup</t>
  </si>
  <si>
    <t>Test Skis At</t>
  </si>
  <si>
    <t>Be at Race and pick up bib</t>
  </si>
  <si>
    <t>Skis to Wax tent</t>
  </si>
  <si>
    <t>Depart Hotel</t>
  </si>
  <si>
    <t>Testing Kick (Radio)</t>
  </si>
  <si>
    <t>Arrive at</t>
  </si>
  <si>
    <t>Testing Glide</t>
  </si>
  <si>
    <t>Wax Bench Staff</t>
  </si>
  <si>
    <t>2 Wax Coordinator (Radio)</t>
  </si>
  <si>
    <t xml:space="preserve">Bib Pickup </t>
  </si>
  <si>
    <t>8am</t>
  </si>
  <si>
    <t>Athlete responsible to check bib number matches start list</t>
  </si>
  <si>
    <t>Warm Up Crew/Pepp Talk</t>
  </si>
  <si>
    <t>Splits</t>
  </si>
  <si>
    <t>1st with Radio</t>
  </si>
  <si>
    <t>2nd Radio Back</t>
  </si>
  <si>
    <t>Technique Video Camera</t>
  </si>
  <si>
    <t>Wax Staff Lunches</t>
  </si>
  <si>
    <t>Warm Up</t>
  </si>
  <si>
    <t>Start</t>
  </si>
  <si>
    <t>Race Pace not Sprint</t>
  </si>
  <si>
    <t>Adam</t>
  </si>
  <si>
    <t>Scott</t>
  </si>
  <si>
    <t>Paul</t>
  </si>
  <si>
    <t>Joe</t>
  </si>
  <si>
    <t>Ross</t>
  </si>
  <si>
    <t>2x5</t>
  </si>
  <si>
    <t>NA</t>
  </si>
  <si>
    <t>PW</t>
  </si>
  <si>
    <t>Bantam</t>
  </si>
  <si>
    <t>Midget</t>
  </si>
  <si>
    <t>Clean Up Crew</t>
  </si>
  <si>
    <t>3 Bench</t>
  </si>
  <si>
    <t>5 Bench</t>
  </si>
  <si>
    <t>7 Bench</t>
  </si>
  <si>
    <t>2x3.5</t>
  </si>
  <si>
    <t>Event</t>
  </si>
  <si>
    <t>Distance/Course</t>
  </si>
  <si>
    <t xml:space="preserve">Athlete/Parent Coordinator </t>
  </si>
  <si>
    <t>Cheering Coordinator</t>
  </si>
  <si>
    <t>Accomedations Coordinator</t>
  </si>
  <si>
    <t>Food/Cooking Coordinator</t>
  </si>
  <si>
    <t>Cost of Accomedations</t>
  </si>
  <si>
    <t>Cost of Accomedations per Athlete</t>
  </si>
  <si>
    <t>Cost of Food</t>
  </si>
  <si>
    <t>Cost of Food per Athlete</t>
  </si>
  <si>
    <t>Travel Costs</t>
  </si>
  <si>
    <t>Travel Costs per Athlete</t>
  </si>
  <si>
    <t>Cost of Event Entry</t>
  </si>
  <si>
    <t>Cost of Rental Vehicles?</t>
  </si>
  <si>
    <t>Cost of Rental Vehicles per Athlete</t>
  </si>
  <si>
    <t>Total Estimate Cost</t>
  </si>
  <si>
    <t>Total Estimate Cost per Athlete</t>
  </si>
  <si>
    <t>Trip Budget Template</t>
  </si>
  <si>
    <t>To Do List</t>
  </si>
  <si>
    <t>Find out who is going</t>
  </si>
  <si>
    <t>Book Accomedations</t>
  </si>
  <si>
    <t>Organize Travel</t>
  </si>
  <si>
    <t>Figure out Support Staff</t>
  </si>
  <si>
    <t>Plan food and Preparation</t>
  </si>
  <si>
    <t>Estimate Cost of Trip</t>
  </si>
  <si>
    <t>Organize Equipment and Consumables/Wax</t>
  </si>
  <si>
    <t>Check to see if Paperwork is in order</t>
  </si>
  <si>
    <t>Nationals 2013 Food Menu</t>
  </si>
  <si>
    <t>Breakfasts</t>
  </si>
  <si>
    <t>Lunches</t>
  </si>
  <si>
    <t>Snacks</t>
  </si>
  <si>
    <t>Yogurt</t>
  </si>
  <si>
    <t>Make own Sandwich:</t>
  </si>
  <si>
    <t>Soups</t>
  </si>
  <si>
    <t>Eggs</t>
  </si>
  <si>
    <t>Bread</t>
  </si>
  <si>
    <t>Quesadillas {With</t>
  </si>
  <si>
    <t>Bagels</t>
  </si>
  <si>
    <t>Mayo</t>
  </si>
  <si>
    <t>Black Beans,</t>
  </si>
  <si>
    <t>Toast</t>
  </si>
  <si>
    <t>Mustard</t>
  </si>
  <si>
    <t>Cheese</t>
  </si>
  <si>
    <t>Milk</t>
  </si>
  <si>
    <t>Ketchup</t>
  </si>
  <si>
    <t>Guacamole</t>
  </si>
  <si>
    <t>Cereal</t>
  </si>
  <si>
    <t>Pesto</t>
  </si>
  <si>
    <t>Salsa}</t>
  </si>
  <si>
    <t>Juice</t>
  </si>
  <si>
    <t>Cut Ham</t>
  </si>
  <si>
    <t>Veggies &amp; Dips</t>
  </si>
  <si>
    <t>Almond Butter</t>
  </si>
  <si>
    <t>Cut Turkey</t>
  </si>
  <si>
    <t>Hummus, Tzatziki</t>
  </si>
  <si>
    <t>Peanut Butter</t>
  </si>
  <si>
    <t>Cut Salami</t>
  </si>
  <si>
    <t>Quinoa Salad</t>
  </si>
  <si>
    <t>Jam</t>
  </si>
  <si>
    <t>Natcho</t>
  </si>
  <si>
    <t>Oatmeal</t>
  </si>
  <si>
    <t>Fruit</t>
  </si>
  <si>
    <t>Chocolate Milk</t>
  </si>
  <si>
    <t>Energy Bar</t>
  </si>
  <si>
    <t>Date</t>
  </si>
  <si>
    <t>Dinners:</t>
  </si>
  <si>
    <t>Vegetarian:</t>
  </si>
  <si>
    <t>Soups:</t>
  </si>
  <si>
    <t>Salads:</t>
  </si>
  <si>
    <t>Desserts:</t>
  </si>
  <si>
    <t>Thurs Mar 21</t>
  </si>
  <si>
    <t xml:space="preserve">Athletes pack own lunch/snacks to get them to 4:30pm </t>
  </si>
  <si>
    <t>Baked Ham</t>
  </si>
  <si>
    <t>Garlic mash potatoe</t>
  </si>
  <si>
    <t>Training</t>
  </si>
  <si>
    <t>Gravy, lingonberry</t>
  </si>
  <si>
    <t>pineapple, salad</t>
  </si>
  <si>
    <t>Dessert</t>
  </si>
  <si>
    <t>Fri Mar 22</t>
  </si>
  <si>
    <t>Pasta &amp; Meatballs</t>
  </si>
  <si>
    <t>Garlic Baguette</t>
  </si>
  <si>
    <t>Salad</t>
  </si>
  <si>
    <t>*12:30 butternut squash apple soup</t>
  </si>
  <si>
    <t>Sat Mar 23</t>
  </si>
  <si>
    <t>Shanghai Wraps</t>
  </si>
  <si>
    <t>pulled pork,</t>
  </si>
  <si>
    <t>Shredded Tofu with</t>
  </si>
  <si>
    <t>Team Sprint</t>
  </si>
  <si>
    <t>coleslaw, glory b.</t>
  </si>
  <si>
    <t>Shanghai sauce</t>
  </si>
  <si>
    <t>*2:00 Lemony Lentil</t>
  </si>
  <si>
    <t>flour tortillas</t>
  </si>
  <si>
    <t>Sun Mar 24</t>
  </si>
  <si>
    <t>Chicken Tacos</t>
  </si>
  <si>
    <t>Soft corn and flour</t>
  </si>
  <si>
    <t>Tofu with nutritional</t>
  </si>
  <si>
    <t>Interval Free</t>
  </si>
  <si>
    <t>tortillas</t>
  </si>
  <si>
    <t>yeast</t>
  </si>
  <si>
    <t>*1:30 Lightly Curried Carrot Ginger</t>
  </si>
  <si>
    <t>rice, salsa, yogurt</t>
  </si>
  <si>
    <t>hot sauce</t>
  </si>
  <si>
    <t>salad</t>
  </si>
  <si>
    <t>dessert</t>
  </si>
  <si>
    <t>Mon Mar 25</t>
  </si>
  <si>
    <t xml:space="preserve">Cooks Day/Night off </t>
  </si>
  <si>
    <t>Pizza</t>
  </si>
  <si>
    <t>Off</t>
  </si>
  <si>
    <t>Veggie Chili</t>
  </si>
  <si>
    <t>1:00 Chili</t>
  </si>
  <si>
    <t>Tues Mar 26</t>
  </si>
  <si>
    <t>Tuna Pasta</t>
  </si>
  <si>
    <t>oil packed tuna</t>
  </si>
  <si>
    <t>Interval</t>
  </si>
  <si>
    <t>Arugula</t>
  </si>
  <si>
    <t>No soup, late start</t>
  </si>
  <si>
    <t>Classic</t>
  </si>
  <si>
    <t>lemon, green onion</t>
  </si>
  <si>
    <t>garlic baguette</t>
  </si>
  <si>
    <t>Wed Mar 27</t>
  </si>
  <si>
    <t>Turkey Dinner</t>
  </si>
  <si>
    <t>dressing, lingon</t>
  </si>
  <si>
    <t>* 3:00pm Soup &amp;</t>
  </si>
  <si>
    <t>*3:00pm Black Bean Soup &amp;</t>
  </si>
  <si>
    <t>Invividual</t>
  </si>
  <si>
    <t>2X15lb Turkeys</t>
  </si>
  <si>
    <t>Quesadillas</t>
  </si>
  <si>
    <t>Sprint</t>
  </si>
  <si>
    <t>gravy</t>
  </si>
  <si>
    <t>mashed potatoes</t>
  </si>
  <si>
    <t>Thurs Mar 28</t>
  </si>
  <si>
    <t>Chip crusted fish</t>
  </si>
  <si>
    <t>steamed veggies</t>
  </si>
  <si>
    <t>Kids pack lunch,</t>
  </si>
  <si>
    <t>Kids pack lunch</t>
  </si>
  <si>
    <t>Off -Fun Day</t>
  </si>
  <si>
    <t>rice - Brown</t>
  </si>
  <si>
    <t xml:space="preserve">own money for </t>
  </si>
  <si>
    <t xml:space="preserve">kids have money for </t>
  </si>
  <si>
    <t>salads (2)</t>
  </si>
  <si>
    <t>village</t>
  </si>
  <si>
    <t>village snacks</t>
  </si>
  <si>
    <t>Friday Mar 29</t>
  </si>
  <si>
    <t>Pasta w meat s.</t>
  </si>
  <si>
    <t>Off/</t>
  </si>
  <si>
    <t>*1:00</t>
  </si>
  <si>
    <t>1pm Lentil Barly and Sweet Potatoe Soup</t>
  </si>
  <si>
    <t>training</t>
  </si>
  <si>
    <t>Saturday Mar 30</t>
  </si>
  <si>
    <t>Mass Free</t>
  </si>
  <si>
    <t xml:space="preserve">6:00 Banquet </t>
  </si>
  <si>
    <t>4 Final Prep</t>
  </si>
  <si>
    <t>2 Wax Coordinator (Radio) FP</t>
  </si>
  <si>
    <t>1 Adjustments (HILL?) FP</t>
  </si>
  <si>
    <t>8 Bench (Stadium Wax)</t>
  </si>
  <si>
    <t>Athlete Greater</t>
  </si>
  <si>
    <t>2012 Regional Snow Camp List Silver Star Dec 14-16th</t>
  </si>
  <si>
    <t>Carter</t>
  </si>
  <si>
    <t>Fortney</t>
  </si>
  <si>
    <t>Piper</t>
  </si>
  <si>
    <t>Barta</t>
  </si>
  <si>
    <t>Erik</t>
  </si>
  <si>
    <t>Haaheim</t>
  </si>
  <si>
    <t>Rachel</t>
  </si>
  <si>
    <t>McInnes</t>
  </si>
  <si>
    <t>Ian</t>
  </si>
  <si>
    <t>Mayer</t>
  </si>
  <si>
    <t>Sophie</t>
  </si>
  <si>
    <t>Lachapelle</t>
  </si>
  <si>
    <t>Cameron</t>
  </si>
  <si>
    <t>Sally</t>
  </si>
  <si>
    <t>Oliphant</t>
  </si>
  <si>
    <t>Ben</t>
  </si>
  <si>
    <t>Shipley</t>
  </si>
  <si>
    <t>Colton</t>
  </si>
  <si>
    <t>Hay</t>
  </si>
  <si>
    <t>Alana</t>
  </si>
  <si>
    <t>Brittin</t>
  </si>
  <si>
    <t>Elizabeth</t>
  </si>
  <si>
    <t>Elliott</t>
  </si>
  <si>
    <t>Simon</t>
  </si>
  <si>
    <t>Blackie</t>
  </si>
  <si>
    <t>Beth</t>
  </si>
  <si>
    <t>Granstrom</t>
  </si>
  <si>
    <t>Brosch</t>
  </si>
  <si>
    <t>Kate</t>
  </si>
  <si>
    <t>Matt</t>
  </si>
  <si>
    <t>Michelle</t>
  </si>
  <si>
    <t>Kraetzer</t>
  </si>
  <si>
    <t>Williams</t>
  </si>
  <si>
    <t>abigail</t>
  </si>
  <si>
    <t>ertel</t>
  </si>
  <si>
    <t>Rowan</t>
  </si>
  <si>
    <t>Webster</t>
  </si>
  <si>
    <t>Kennedy</t>
  </si>
  <si>
    <t>Dickie</t>
  </si>
  <si>
    <t>Eric</t>
  </si>
  <si>
    <t>Embelton</t>
  </si>
  <si>
    <t xml:space="preserve">Adam </t>
  </si>
  <si>
    <t>Elliot</t>
  </si>
  <si>
    <t>Hanna</t>
  </si>
  <si>
    <t>Mehain</t>
  </si>
  <si>
    <t>Smider</t>
  </si>
  <si>
    <t>Maxine</t>
  </si>
  <si>
    <t>Opatril</t>
  </si>
  <si>
    <t>Emma</t>
  </si>
  <si>
    <t>Smedley</t>
  </si>
  <si>
    <t>Veronika</t>
  </si>
  <si>
    <t>Dimova</t>
  </si>
  <si>
    <t>Metza</t>
  </si>
  <si>
    <t>Deirdra</t>
  </si>
  <si>
    <t>Holmwood</t>
  </si>
  <si>
    <t>Trent</t>
  </si>
  <si>
    <t>Marshal</t>
  </si>
  <si>
    <t>Gord</t>
  </si>
  <si>
    <t>Heather</t>
  </si>
  <si>
    <t>Emily</t>
  </si>
  <si>
    <t>Morel</t>
  </si>
  <si>
    <t>Scott Davis</t>
  </si>
  <si>
    <t>Athletes Going</t>
  </si>
  <si>
    <t>Parents Going</t>
  </si>
  <si>
    <t>Coaches</t>
  </si>
  <si>
    <t>Tom Walker</t>
  </si>
  <si>
    <t>420 per flight</t>
  </si>
  <si>
    <t>Coaching Cost</t>
  </si>
  <si>
    <t>Total Cost per Parent</t>
  </si>
  <si>
    <t>Estimated Cost for Team to Pay</t>
  </si>
  <si>
    <t>Check Registration Deadlines and Registered List</t>
  </si>
  <si>
    <t>Stay Warm; Run, Ski or Dynamic Movements</t>
  </si>
  <si>
    <t>Be at Start</t>
  </si>
  <si>
    <t>Easy to Start area</t>
  </si>
  <si>
    <t>Easy Skiing</t>
  </si>
  <si>
    <t>Tempo, AnT or Threshold</t>
  </si>
  <si>
    <t>Post Race Plan</t>
  </si>
  <si>
    <t>Get Dry Clothes, Food and Recovery Drink</t>
  </si>
  <si>
    <t>Race Finish</t>
  </si>
  <si>
    <t>Begin Warm Down Skiing as soon as possible</t>
  </si>
  <si>
    <t>After Race</t>
  </si>
  <si>
    <t>Easy Skiing at AeT</t>
  </si>
  <si>
    <t>Get Equipment Organized</t>
  </si>
  <si>
    <t>Get all of your belongings organized</t>
  </si>
  <si>
    <t>Jan 12 2014 WJRT/U23 Trials Skiathlon</t>
  </si>
  <si>
    <t>www.albertaworldcup.com/dbfiles/576.pdf</t>
  </si>
  <si>
    <t>30 km</t>
  </si>
  <si>
    <t>20 km</t>
  </si>
  <si>
    <t>Arrive at Race Site</t>
  </si>
  <si>
    <t>Dave Wood</t>
  </si>
  <si>
    <t>1 Grip Bench</t>
  </si>
  <si>
    <t>Mark Merlo</t>
  </si>
  <si>
    <t>David Reynolds</t>
  </si>
  <si>
    <t>Jake Weaver</t>
  </si>
  <si>
    <t>Classic Feed L</t>
  </si>
  <si>
    <t>Classic Feed R</t>
  </si>
  <si>
    <t>Jill Reynolds</t>
  </si>
  <si>
    <t>Skate Feed 1</t>
  </si>
  <si>
    <t>Skate Feed 2</t>
  </si>
  <si>
    <t>Jessica</t>
  </si>
  <si>
    <t>Driver Except during Jr Men</t>
  </si>
  <si>
    <t>Tom</t>
  </si>
  <si>
    <t>VAN</t>
  </si>
  <si>
    <t>Driver for JR Men Race</t>
  </si>
  <si>
    <t>Tammy</t>
  </si>
  <si>
    <t>6 Athlete Seats</t>
  </si>
  <si>
    <t>Stadium Manager</t>
  </si>
  <si>
    <t>1 Box Supervision</t>
  </si>
  <si>
    <t>2 Final Grip Adjustments</t>
  </si>
  <si>
    <t>3 Poles + Backup Feed</t>
  </si>
  <si>
    <t>Murray</t>
  </si>
  <si>
    <t>PEE WEE G</t>
  </si>
  <si>
    <t>Pee Wee B</t>
  </si>
  <si>
    <t>Bantam G</t>
  </si>
  <si>
    <t>Bantam B</t>
  </si>
  <si>
    <t>Midget B</t>
  </si>
  <si>
    <t>Midget G</t>
  </si>
  <si>
    <t>Juvenile</t>
  </si>
  <si>
    <t>JR. G</t>
  </si>
  <si>
    <t>Men</t>
  </si>
  <si>
    <t>Women</t>
  </si>
  <si>
    <t>Head Down when everything is organized</t>
  </si>
  <si>
    <t>2x3.5G/5B</t>
  </si>
  <si>
    <t>3x5</t>
  </si>
  <si>
    <t>Deepa</t>
  </si>
  <si>
    <t>Sean</t>
  </si>
  <si>
    <t>Poles</t>
  </si>
  <si>
    <t>?</t>
  </si>
  <si>
    <t>Blue</t>
  </si>
  <si>
    <t>Skate Mass Start BC Champs Telemark 2014 Feb 28th</t>
  </si>
  <si>
    <t>http://telemarkracers.org/wp-content/uploads/2014/01/2014-BC-Championships-Race-Notice-Ver-1.3.pdf</t>
  </si>
  <si>
    <t>Bibs found in Race Room</t>
  </si>
  <si>
    <t>Classic Individual Start BC Champs Telemark 2014 Feb 28th</t>
  </si>
  <si>
    <t>Atoms</t>
  </si>
  <si>
    <t xml:space="preserve">PEE WEE </t>
  </si>
  <si>
    <t xml:space="preserve">Bantam </t>
  </si>
  <si>
    <t>2x2.7</t>
  </si>
  <si>
    <t>Juvi B</t>
  </si>
  <si>
    <t>Juvi G</t>
  </si>
  <si>
    <t>JR. B</t>
  </si>
  <si>
    <t>Atom</t>
  </si>
  <si>
    <t>Corrie</t>
  </si>
  <si>
    <t>PeeWee</t>
  </si>
  <si>
    <t>Hallgren</t>
  </si>
  <si>
    <t>Alistar</t>
  </si>
  <si>
    <t>Kyle?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</si>
</sst>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66"/>
      <name val="Verdana"/>
      <family val="2"/>
    </font>
    <font>
      <sz val="12"/>
      <color rgb="FF000066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2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20" fontId="2" fillId="0" borderId="0" xfId="0" applyNumberFormat="1" applyFont="1"/>
    <xf numFmtId="20" fontId="0" fillId="0" borderId="1" xfId="0" applyNumberFormat="1" applyBorder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20" fontId="2" fillId="0" borderId="0" xfId="0" applyNumberFormat="1" applyFont="1" applyBorder="1"/>
    <xf numFmtId="20" fontId="0" fillId="0" borderId="0" xfId="0" applyNumberFormat="1" applyBorder="1"/>
    <xf numFmtId="0" fontId="2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2" fillId="0" borderId="5" xfId="0" applyFont="1" applyBorder="1"/>
    <xf numFmtId="0" fontId="3" fillId="0" borderId="5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0" fontId="3" fillId="0" borderId="2" xfId="0" applyFont="1" applyFill="1" applyBorder="1"/>
    <xf numFmtId="0" fontId="5" fillId="0" borderId="0" xfId="0" applyFont="1"/>
    <xf numFmtId="0" fontId="0" fillId="0" borderId="0" xfId="0"/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0" fillId="0" borderId="11" xfId="0" applyBorder="1"/>
    <xf numFmtId="0" fontId="6" fillId="2" borderId="12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 wrapText="1"/>
    </xf>
    <xf numFmtId="0" fontId="0" fillId="0" borderId="0" xfId="0" applyFill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6" fillId="2" borderId="7" xfId="0" applyFont="1" applyFill="1" applyBorder="1" applyAlignment="1">
      <alignment horizontal="left" vertical="top" wrapText="1"/>
    </xf>
    <xf numFmtId="0" fontId="5" fillId="0" borderId="8" xfId="0" applyFont="1" applyBorder="1"/>
    <xf numFmtId="0" fontId="6" fillId="2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" fillId="0" borderId="0" xfId="0" applyFont="1" applyBorder="1"/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0" borderId="7" xfId="0" applyFill="1" applyBorder="1"/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0" borderId="9" xfId="0" applyFill="1" applyBorder="1"/>
    <xf numFmtId="0" fontId="0" fillId="0" borderId="0" xfId="0" applyFill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2" fillId="0" borderId="0" xfId="0" applyFont="1"/>
    <xf numFmtId="0" fontId="3" fillId="0" borderId="0" xfId="0" applyFont="1"/>
    <xf numFmtId="2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0" fontId="2" fillId="0" borderId="0" xfId="0" applyNumberFormat="1" applyFont="1"/>
    <xf numFmtId="20" fontId="0" fillId="0" borderId="1" xfId="0" applyNumberFormat="1" applyBorder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4" fillId="0" borderId="0" xfId="0" applyFont="1"/>
    <xf numFmtId="20" fontId="0" fillId="0" borderId="0" xfId="0" applyNumberFormat="1" applyAlignment="1">
      <alignment horizontal="center" vertical="center"/>
    </xf>
    <xf numFmtId="0" fontId="1" fillId="0" borderId="0" xfId="0" applyFont="1"/>
    <xf numFmtId="0" fontId="0" fillId="0" borderId="0" xfId="0" applyBorder="1"/>
    <xf numFmtId="20" fontId="0" fillId="0" borderId="0" xfId="0" applyNumberFormat="1" applyBorder="1"/>
    <xf numFmtId="0" fontId="2" fillId="0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8" fillId="0" borderId="0" xfId="1"/>
    <xf numFmtId="20" fontId="3" fillId="0" borderId="0" xfId="0" applyNumberFormat="1" applyFont="1"/>
    <xf numFmtId="20" fontId="2" fillId="0" borderId="0" xfId="0" applyNumberFormat="1" applyFont="1" applyAlignment="1">
      <alignment horizontal="center"/>
    </xf>
    <xf numFmtId="0" fontId="3" fillId="0" borderId="0" xfId="0" applyFont="1" applyFill="1" applyBorder="1"/>
    <xf numFmtId="20" fontId="0" fillId="0" borderId="1" xfId="0" applyNumberFormat="1" applyBorder="1" applyAlignment="1">
      <alignment horizontal="center"/>
    </xf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18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bertaworldcup.com/dbfiles/5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3"/>
  <sheetViews>
    <sheetView tabSelected="1" workbookViewId="0">
      <selection activeCell="I103" sqref="I103"/>
    </sheetView>
  </sheetViews>
  <sheetFormatPr defaultRowHeight="15" x14ac:dyDescent="0.25"/>
  <cols>
    <col min="1" max="1" width="26" customWidth="1"/>
    <col min="2" max="2" width="10.140625" customWidth="1"/>
    <col min="3" max="3" width="10.28515625" customWidth="1"/>
    <col min="4" max="4" width="9.28515625" customWidth="1"/>
    <col min="5" max="5" width="9.140625" customWidth="1"/>
  </cols>
  <sheetData>
    <row r="2" spans="1:12" ht="15.75" x14ac:dyDescent="0.25">
      <c r="A2" s="12" t="s">
        <v>45</v>
      </c>
      <c r="B2" s="11" t="s">
        <v>331</v>
      </c>
    </row>
    <row r="3" spans="1:12" x14ac:dyDescent="0.25">
      <c r="A3" s="1" t="s">
        <v>0</v>
      </c>
      <c r="B3" t="s">
        <v>332</v>
      </c>
    </row>
    <row r="4" spans="1:12" x14ac:dyDescent="0.25">
      <c r="A4" s="2" t="s">
        <v>1</v>
      </c>
      <c r="B4" t="s">
        <v>330</v>
      </c>
    </row>
    <row r="5" spans="1:12" x14ac:dyDescent="0.25">
      <c r="A5" s="2" t="s">
        <v>2</v>
      </c>
      <c r="B5" s="107">
        <v>0.41666666666666669</v>
      </c>
    </row>
    <row r="6" spans="1:12" x14ac:dyDescent="0.25">
      <c r="A6" t="s">
        <v>46</v>
      </c>
      <c r="B6" s="8">
        <v>1.5</v>
      </c>
      <c r="C6" s="8">
        <v>1.5</v>
      </c>
      <c r="D6" s="8">
        <v>2.7</v>
      </c>
      <c r="E6" s="8">
        <v>2.7</v>
      </c>
      <c r="F6" s="8">
        <v>3.5</v>
      </c>
      <c r="G6" s="8">
        <v>3.5</v>
      </c>
      <c r="H6" s="8" t="s">
        <v>324</v>
      </c>
      <c r="I6" s="8">
        <v>5</v>
      </c>
      <c r="J6" t="s">
        <v>325</v>
      </c>
      <c r="K6" t="s">
        <v>35</v>
      </c>
    </row>
    <row r="7" spans="1:12" x14ac:dyDescent="0.25">
      <c r="A7" t="s">
        <v>3</v>
      </c>
      <c r="B7" t="s">
        <v>314</v>
      </c>
      <c r="C7" t="s">
        <v>313</v>
      </c>
      <c r="D7" t="s">
        <v>316</v>
      </c>
      <c r="E7" t="s">
        <v>315</v>
      </c>
      <c r="F7" t="s">
        <v>317</v>
      </c>
      <c r="G7" t="s">
        <v>318</v>
      </c>
      <c r="H7" t="s">
        <v>319</v>
      </c>
      <c r="I7" t="s">
        <v>320</v>
      </c>
      <c r="J7" t="s">
        <v>321</v>
      </c>
      <c r="K7" t="s">
        <v>322</v>
      </c>
      <c r="L7" t="s">
        <v>6</v>
      </c>
    </row>
    <row r="8" spans="1:12" x14ac:dyDescent="0.25">
      <c r="A8" s="12" t="s">
        <v>7</v>
      </c>
      <c r="B8" s="9">
        <v>0.46180555555555558</v>
      </c>
      <c r="C8" s="9">
        <v>0.46527777777777773</v>
      </c>
      <c r="D8" s="9">
        <v>0.46875</v>
      </c>
      <c r="E8" s="9">
        <v>0.47222222222222227</v>
      </c>
      <c r="F8" s="9">
        <v>0.47569444444444442</v>
      </c>
      <c r="G8" s="9">
        <v>0.47916666666666669</v>
      </c>
      <c r="H8" s="9">
        <v>0.4826388888888889</v>
      </c>
      <c r="I8" s="9">
        <v>0.49652777777777773</v>
      </c>
      <c r="J8" s="81">
        <v>0.51388888888888895</v>
      </c>
      <c r="K8" s="81">
        <v>0.53819444444444442</v>
      </c>
    </row>
    <row r="9" spans="1:12" x14ac:dyDescent="0.25">
      <c r="A9" t="s">
        <v>8</v>
      </c>
      <c r="B9" s="10">
        <f>B$8-$L9</f>
        <v>0.43055555555555558</v>
      </c>
      <c r="C9" s="10">
        <f>C$8-$L9</f>
        <v>0.43402777777777773</v>
      </c>
      <c r="D9" s="10">
        <f>D$8-$L9</f>
        <v>0.4375</v>
      </c>
      <c r="E9" s="10">
        <f>E$8-$L9</f>
        <v>0.44097222222222227</v>
      </c>
      <c r="F9" s="10">
        <f>F$8-$L9</f>
        <v>0.44444444444444442</v>
      </c>
      <c r="G9" s="10">
        <f>G$8-$L9</f>
        <v>0.44791666666666669</v>
      </c>
      <c r="H9" s="89">
        <f>H$8-$L9</f>
        <v>0.4513888888888889</v>
      </c>
      <c r="I9" s="89">
        <f>I$8-$L9</f>
        <v>0.46527777777777773</v>
      </c>
      <c r="J9" s="89">
        <f>J$8-$L9</f>
        <v>0.48263888888888895</v>
      </c>
      <c r="K9" s="89">
        <f>K$8-$L9</f>
        <v>0.50694444444444442</v>
      </c>
      <c r="L9" s="3">
        <v>3.125E-2</v>
      </c>
    </row>
    <row r="10" spans="1:12" x14ac:dyDescent="0.25">
      <c r="A10" t="s">
        <v>9</v>
      </c>
      <c r="B10" s="9">
        <f>B$8-$L10</f>
        <v>0.4201388888888889</v>
      </c>
      <c r="C10" s="9">
        <f>C$8-$L10</f>
        <v>0.42361111111111105</v>
      </c>
      <c r="D10" s="9">
        <f>D$8-$L10</f>
        <v>0.42708333333333331</v>
      </c>
      <c r="E10" s="9">
        <f>E$8-$L10</f>
        <v>0.43055555555555558</v>
      </c>
      <c r="F10" s="9">
        <f>F$8-$L10</f>
        <v>0.43402777777777773</v>
      </c>
      <c r="G10" s="9">
        <f>G$8-$L10</f>
        <v>0.4375</v>
      </c>
      <c r="H10" s="9">
        <f>H$8-$L10</f>
        <v>0.44097222222222221</v>
      </c>
      <c r="I10" s="9">
        <f>I$8-$L10</f>
        <v>0.45486111111111105</v>
      </c>
      <c r="J10" s="88">
        <f>J$8-$L10</f>
        <v>0.47222222222222227</v>
      </c>
      <c r="K10" s="88">
        <f>K$8-$L10</f>
        <v>0.49652777777777773</v>
      </c>
      <c r="L10" s="3">
        <v>4.1666666666666664E-2</v>
      </c>
    </row>
    <row r="11" spans="1:12" x14ac:dyDescent="0.25">
      <c r="A11" s="2" t="s">
        <v>10</v>
      </c>
      <c r="B11" s="9">
        <f>B$8-$L11</f>
        <v>0.40972222222222227</v>
      </c>
      <c r="C11" s="9">
        <f>C$8-$L11</f>
        <v>0.41319444444444442</v>
      </c>
      <c r="D11" s="9">
        <f>D$8-$L11</f>
        <v>0.41666666666666669</v>
      </c>
      <c r="E11" s="9">
        <f>E$8-$L11</f>
        <v>0.42013888888888895</v>
      </c>
      <c r="F11" s="9">
        <f>F$8-$L11</f>
        <v>0.4236111111111111</v>
      </c>
      <c r="G11" s="9">
        <f>G$8-$L11</f>
        <v>0.42708333333333337</v>
      </c>
      <c r="H11" s="9">
        <f>H$8-$L11</f>
        <v>0.43055555555555558</v>
      </c>
      <c r="I11" s="9">
        <f>I$8-$L11</f>
        <v>0.44444444444444442</v>
      </c>
      <c r="J11" s="88">
        <f>J$8-$L11</f>
        <v>0.46180555555555564</v>
      </c>
      <c r="K11" s="88">
        <f>K$8-$L11</f>
        <v>0.4861111111111111</v>
      </c>
      <c r="L11" s="3">
        <v>5.2083333333333336E-2</v>
      </c>
    </row>
    <row r="12" spans="1:12" x14ac:dyDescent="0.25">
      <c r="A12" t="s">
        <v>11</v>
      </c>
      <c r="B12" s="9">
        <f>B$8-$L12</f>
        <v>0.39930555555555558</v>
      </c>
      <c r="C12" s="9">
        <f>C$8-$L12</f>
        <v>0.40277777777777773</v>
      </c>
      <c r="D12" s="9">
        <f>D$8-$L12</f>
        <v>0.40625</v>
      </c>
      <c r="E12" s="9">
        <f>E$8-$L12</f>
        <v>0.40972222222222227</v>
      </c>
      <c r="F12" s="9">
        <f>F$8-$L12</f>
        <v>0.41319444444444442</v>
      </c>
      <c r="G12" s="9">
        <f>G$8-$L12</f>
        <v>0.41666666666666669</v>
      </c>
      <c r="H12" s="9">
        <f>H$8-$L12</f>
        <v>0.4201388888888889</v>
      </c>
      <c r="I12" s="9">
        <f>I$8-$L12</f>
        <v>0.43402777777777773</v>
      </c>
      <c r="J12" s="88">
        <f>J$8-$L12</f>
        <v>0.45138888888888895</v>
      </c>
      <c r="K12" s="88">
        <f>K$8-$L12</f>
        <v>0.47569444444444442</v>
      </c>
      <c r="L12" s="3">
        <v>6.25E-2</v>
      </c>
    </row>
    <row r="13" spans="1:12" x14ac:dyDescent="0.25">
      <c r="B13" s="9"/>
      <c r="C13" s="9"/>
      <c r="D13" s="9"/>
      <c r="E13" s="9"/>
      <c r="F13" s="9"/>
      <c r="G13" s="9"/>
      <c r="H13" s="9"/>
      <c r="I13" s="9"/>
      <c r="L13" s="3"/>
    </row>
    <row r="14" spans="1:12" x14ac:dyDescent="0.25">
      <c r="A14" s="1" t="s">
        <v>27</v>
      </c>
    </row>
    <row r="15" spans="1:12" x14ac:dyDescent="0.25">
      <c r="A15" s="1" t="s">
        <v>28</v>
      </c>
      <c r="B15" s="1" t="s">
        <v>28</v>
      </c>
      <c r="C15" s="6">
        <v>0</v>
      </c>
      <c r="D15" s="88">
        <v>0.46180555555555558</v>
      </c>
      <c r="E15" s="88">
        <v>0.46527777777777773</v>
      </c>
      <c r="F15" s="88">
        <v>0.46875</v>
      </c>
      <c r="G15" s="88">
        <v>0.47222222222222227</v>
      </c>
      <c r="H15" s="88">
        <v>0.47569444444444442</v>
      </c>
      <c r="I15" s="88">
        <v>0.47916666666666669</v>
      </c>
      <c r="J15" s="88">
        <v>0.4826388888888889</v>
      </c>
    </row>
    <row r="16" spans="1:12" x14ac:dyDescent="0.25">
      <c r="A16" s="75" t="s">
        <v>273</v>
      </c>
      <c r="B16" s="76"/>
      <c r="C16" s="77"/>
      <c r="L16" s="3"/>
    </row>
    <row r="17" spans="1:12" x14ac:dyDescent="0.25">
      <c r="A17" s="75" t="s">
        <v>274</v>
      </c>
      <c r="B17" s="7">
        <v>6.9444444444444441E-3</v>
      </c>
      <c r="C17" s="7">
        <f>C15+B17</f>
        <v>6.9444444444444441E-3</v>
      </c>
      <c r="D17" s="3">
        <f>D$15-$C17</f>
        <v>0.45486111111111116</v>
      </c>
      <c r="E17" s="3">
        <f>E$15-$C17</f>
        <v>0.45833333333333331</v>
      </c>
      <c r="F17" s="3">
        <f>F$15-$C17</f>
        <v>0.46180555555555558</v>
      </c>
      <c r="G17" s="3">
        <f>G$15-$C17</f>
        <v>0.46527777777777785</v>
      </c>
      <c r="H17" s="3">
        <f>H$15-$C17</f>
        <v>0.46875</v>
      </c>
      <c r="I17" s="3">
        <f>I$15-$C17</f>
        <v>0.47222222222222227</v>
      </c>
      <c r="J17" s="81">
        <f>J$15-$C17</f>
        <v>0.47569444444444448</v>
      </c>
      <c r="L17" s="3"/>
    </row>
    <row r="18" spans="1:12" x14ac:dyDescent="0.25">
      <c r="A18" s="75" t="s">
        <v>275</v>
      </c>
      <c r="B18" s="7">
        <v>2.0833333333333333E-3</v>
      </c>
      <c r="C18" s="7">
        <f t="shared" ref="C18:C24" si="0">C17+B18</f>
        <v>9.0277777777777769E-3</v>
      </c>
      <c r="D18" s="3">
        <f>D$15-$C18</f>
        <v>0.45277777777777778</v>
      </c>
      <c r="E18" s="3">
        <f>E$15-$C18</f>
        <v>0.45624999999999993</v>
      </c>
      <c r="F18" s="3">
        <f>F$15-$C18</f>
        <v>0.4597222222222222</v>
      </c>
      <c r="G18" s="3">
        <f>G$15-$C18</f>
        <v>0.46319444444444446</v>
      </c>
      <c r="H18" s="3">
        <f>H$15-$C18</f>
        <v>0.46666666666666662</v>
      </c>
      <c r="I18" s="3">
        <f>I$15-$C18</f>
        <v>0.47013888888888888</v>
      </c>
      <c r="J18" s="81">
        <f>J$15-$C18</f>
        <v>0.47361111111111109</v>
      </c>
    </row>
    <row r="19" spans="1:12" x14ac:dyDescent="0.25">
      <c r="A19" s="75" t="s">
        <v>29</v>
      </c>
      <c r="B19" s="7">
        <v>1.3888888888888889E-3</v>
      </c>
      <c r="C19" s="7">
        <f t="shared" si="0"/>
        <v>1.0416666666666666E-2</v>
      </c>
      <c r="D19" s="3">
        <f>D$15-$C19</f>
        <v>0.4513888888888889</v>
      </c>
      <c r="E19" s="3">
        <f>E$15-$C19</f>
        <v>0.45486111111111105</v>
      </c>
      <c r="F19" s="3">
        <f>F$15-$C19</f>
        <v>0.45833333333333331</v>
      </c>
      <c r="G19" s="3">
        <f>G$15-$C19</f>
        <v>0.46180555555555558</v>
      </c>
      <c r="H19" s="3">
        <f>H$15-$C19</f>
        <v>0.46527777777777773</v>
      </c>
      <c r="I19" s="3">
        <f>I$15-$C19</f>
        <v>0.46875</v>
      </c>
      <c r="J19" s="81">
        <f>J$15-$C19</f>
        <v>0.47222222222222221</v>
      </c>
    </row>
    <row r="20" spans="1:12" x14ac:dyDescent="0.25">
      <c r="A20" s="75" t="s">
        <v>276</v>
      </c>
      <c r="B20" s="7">
        <v>1.3888888888888889E-3</v>
      </c>
      <c r="C20" s="7">
        <f t="shared" si="0"/>
        <v>1.1805555555555555E-2</v>
      </c>
      <c r="D20" s="3">
        <f>D$15-$C20</f>
        <v>0.45</v>
      </c>
      <c r="E20" s="3">
        <f>E$15-$C20</f>
        <v>0.45347222222222217</v>
      </c>
      <c r="F20" s="3">
        <f>F$15-$C20</f>
        <v>0.45694444444444443</v>
      </c>
      <c r="G20" s="3">
        <f>G$15-$C20</f>
        <v>0.4604166666666667</v>
      </c>
      <c r="H20" s="3">
        <f>H$15-$C20</f>
        <v>0.46388888888888885</v>
      </c>
      <c r="I20" s="3">
        <f>I$15-$C20</f>
        <v>0.46736111111111112</v>
      </c>
      <c r="J20" s="81">
        <f>J$15-$C20</f>
        <v>0.47083333333333333</v>
      </c>
    </row>
    <row r="21" spans="1:12" x14ac:dyDescent="0.25">
      <c r="A21" s="75" t="s">
        <v>29</v>
      </c>
      <c r="B21" s="7">
        <v>1.3888888888888889E-3</v>
      </c>
      <c r="C21" s="7">
        <f t="shared" si="0"/>
        <v>1.3194444444444444E-2</v>
      </c>
      <c r="D21" s="3">
        <f>D$15-$C21</f>
        <v>0.44861111111111113</v>
      </c>
      <c r="E21" s="3">
        <f>E$15-$C21</f>
        <v>0.45208333333333328</v>
      </c>
      <c r="F21" s="3">
        <f>F$15-$C21</f>
        <v>0.45555555555555555</v>
      </c>
      <c r="G21" s="3">
        <f>G$15-$C21</f>
        <v>0.45902777777777781</v>
      </c>
      <c r="H21" s="3">
        <f>H$15-$C21</f>
        <v>0.46249999999999997</v>
      </c>
      <c r="I21" s="3">
        <f>I$15-$C21</f>
        <v>0.46597222222222223</v>
      </c>
      <c r="J21" s="81">
        <f>J$15-$C21</f>
        <v>0.46944444444444444</v>
      </c>
    </row>
    <row r="22" spans="1:12" x14ac:dyDescent="0.25">
      <c r="A22" s="75" t="s">
        <v>276</v>
      </c>
      <c r="B22" s="7">
        <v>1.3888888888888889E-3</v>
      </c>
      <c r="C22" s="7">
        <f t="shared" si="0"/>
        <v>1.4583333333333334E-2</v>
      </c>
      <c r="D22" s="3">
        <f>D$15-$C22</f>
        <v>0.44722222222222224</v>
      </c>
      <c r="E22" s="3">
        <f>E$15-$C22</f>
        <v>0.4506944444444444</v>
      </c>
      <c r="F22" s="3">
        <f>F$15-$C22</f>
        <v>0.45416666666666666</v>
      </c>
      <c r="G22" s="3">
        <f>G$15-$C22</f>
        <v>0.45763888888888893</v>
      </c>
      <c r="H22" s="3">
        <f>H$15-$C22</f>
        <v>0.46111111111111108</v>
      </c>
      <c r="I22" s="3">
        <f>I$15-$C22</f>
        <v>0.46458333333333335</v>
      </c>
      <c r="J22" s="81">
        <f>J$15-$C22</f>
        <v>0.46805555555555556</v>
      </c>
    </row>
    <row r="23" spans="1:12" x14ac:dyDescent="0.25">
      <c r="A23" s="75" t="s">
        <v>277</v>
      </c>
      <c r="B23" s="7">
        <v>2.0833333333333333E-3</v>
      </c>
      <c r="C23" s="7">
        <f t="shared" si="0"/>
        <v>1.6666666666666666E-2</v>
      </c>
      <c r="D23" s="3">
        <f>D$15-$C23</f>
        <v>0.44513888888888892</v>
      </c>
      <c r="E23" s="3">
        <f>E$15-$C23</f>
        <v>0.44861111111111107</v>
      </c>
      <c r="F23" s="3">
        <f>F$15-$C23</f>
        <v>0.45208333333333334</v>
      </c>
      <c r="G23" s="3">
        <f>G$15-$C23</f>
        <v>0.4555555555555556</v>
      </c>
      <c r="H23" s="3">
        <f>H$15-$C23</f>
        <v>0.45902777777777776</v>
      </c>
      <c r="I23" s="3">
        <f>I$15-$C23</f>
        <v>0.46250000000000002</v>
      </c>
      <c r="J23" s="81">
        <f>J$15-$C23</f>
        <v>0.46597222222222223</v>
      </c>
    </row>
    <row r="24" spans="1:12" x14ac:dyDescent="0.25">
      <c r="A24" s="75" t="s">
        <v>276</v>
      </c>
      <c r="B24" s="7">
        <v>1.0416666666666666E-2</v>
      </c>
      <c r="C24" s="7">
        <f t="shared" si="0"/>
        <v>2.7083333333333334E-2</v>
      </c>
      <c r="D24" s="3">
        <f>D$15-$C24</f>
        <v>0.43472222222222223</v>
      </c>
      <c r="E24" s="3">
        <f>E$15-$C24</f>
        <v>0.43819444444444439</v>
      </c>
      <c r="F24" s="3">
        <f>F$15-$C24</f>
        <v>0.44166666666666665</v>
      </c>
      <c r="G24" s="3">
        <f>G$15-$C24</f>
        <v>0.44513888888888892</v>
      </c>
      <c r="H24" s="3">
        <f>H$15-$C24</f>
        <v>0.44861111111111107</v>
      </c>
      <c r="I24" s="3">
        <f>I$15-$C24</f>
        <v>0.45208333333333334</v>
      </c>
      <c r="J24" s="81">
        <f>J$15-$C24</f>
        <v>0.45555555555555555</v>
      </c>
    </row>
    <row r="26" spans="1:12" x14ac:dyDescent="0.25">
      <c r="A26" s="95" t="s">
        <v>278</v>
      </c>
      <c r="B26" s="96"/>
      <c r="C26" s="93"/>
      <c r="D26" s="93"/>
      <c r="E26" s="93"/>
    </row>
    <row r="27" spans="1:12" x14ac:dyDescent="0.25">
      <c r="A27" s="103" t="s">
        <v>279</v>
      </c>
      <c r="B27" s="104"/>
      <c r="C27" s="105"/>
      <c r="D27" s="93" t="s">
        <v>280</v>
      </c>
      <c r="E27" s="93"/>
    </row>
    <row r="28" spans="1:12" x14ac:dyDescent="0.25">
      <c r="A28" s="103" t="s">
        <v>281</v>
      </c>
      <c r="B28" s="104"/>
      <c r="C28" s="105"/>
      <c r="D28" s="102">
        <v>1.0416666666666666E-2</v>
      </c>
      <c r="E28" s="93" t="s">
        <v>282</v>
      </c>
    </row>
    <row r="29" spans="1:12" x14ac:dyDescent="0.25">
      <c r="A29" s="103" t="s">
        <v>283</v>
      </c>
      <c r="B29" s="104"/>
      <c r="C29" s="105"/>
      <c r="D29" s="102">
        <v>1.0416666666666666E-2</v>
      </c>
      <c r="E29" s="93"/>
    </row>
    <row r="30" spans="1:12" x14ac:dyDescent="0.25">
      <c r="A30" s="103" t="s">
        <v>284</v>
      </c>
      <c r="B30" s="104"/>
      <c r="C30" s="105"/>
      <c r="D30" s="106"/>
      <c r="E30" s="93"/>
    </row>
    <row r="31" spans="1:12" x14ac:dyDescent="0.25">
      <c r="A31" s="103" t="s">
        <v>285</v>
      </c>
      <c r="B31" s="104"/>
      <c r="C31" s="105"/>
      <c r="D31" s="106"/>
      <c r="E31" s="93"/>
    </row>
    <row r="32" spans="1:12" x14ac:dyDescent="0.25">
      <c r="A32" s="103" t="s">
        <v>323</v>
      </c>
      <c r="B32" s="104"/>
      <c r="C32" s="105"/>
      <c r="D32" s="106"/>
      <c r="E32" s="93"/>
    </row>
    <row r="33" spans="1:4" x14ac:dyDescent="0.25">
      <c r="A33" s="1" t="s">
        <v>21</v>
      </c>
    </row>
    <row r="34" spans="1:4" x14ac:dyDescent="0.25">
      <c r="A34" s="5">
        <v>1</v>
      </c>
      <c r="B34" t="s">
        <v>30</v>
      </c>
      <c r="C34" t="s">
        <v>39</v>
      </c>
    </row>
    <row r="35" spans="1:4" x14ac:dyDescent="0.25">
      <c r="A35" s="5">
        <v>2</v>
      </c>
      <c r="B35" t="s">
        <v>34</v>
      </c>
      <c r="C35" t="s">
        <v>38</v>
      </c>
    </row>
    <row r="36" spans="1:4" x14ac:dyDescent="0.25">
      <c r="A36" s="5">
        <v>3</v>
      </c>
      <c r="B36" t="s">
        <v>326</v>
      </c>
      <c r="C36" t="s">
        <v>37</v>
      </c>
    </row>
    <row r="38" spans="1:4" x14ac:dyDescent="0.25">
      <c r="A38" s="1" t="s">
        <v>16</v>
      </c>
    </row>
    <row r="39" spans="1:4" x14ac:dyDescent="0.25">
      <c r="A39" t="s">
        <v>198</v>
      </c>
      <c r="B39" t="s">
        <v>30</v>
      </c>
    </row>
    <row r="40" spans="1:4" x14ac:dyDescent="0.25">
      <c r="A40" s="4" t="s">
        <v>197</v>
      </c>
      <c r="B40" t="s">
        <v>31</v>
      </c>
    </row>
    <row r="41" spans="1:4" x14ac:dyDescent="0.25">
      <c r="A41" s="5" t="s">
        <v>41</v>
      </c>
      <c r="B41" t="s">
        <v>327</v>
      </c>
    </row>
    <row r="42" spans="1:4" x14ac:dyDescent="0.25">
      <c r="A42" s="5" t="s">
        <v>196</v>
      </c>
    </row>
    <row r="43" spans="1:4" x14ac:dyDescent="0.25">
      <c r="A43" s="5" t="s">
        <v>42</v>
      </c>
    </row>
    <row r="44" spans="1:4" x14ac:dyDescent="0.25">
      <c r="A44" s="5">
        <v>6</v>
      </c>
    </row>
    <row r="45" spans="1:4" x14ac:dyDescent="0.25">
      <c r="A45" s="5" t="s">
        <v>43</v>
      </c>
    </row>
    <row r="46" spans="1:4" x14ac:dyDescent="0.25">
      <c r="A46" s="5" t="s">
        <v>199</v>
      </c>
    </row>
    <row r="47" spans="1:4" x14ac:dyDescent="0.25">
      <c r="A47" s="1" t="s">
        <v>18</v>
      </c>
      <c r="B47" t="s">
        <v>30</v>
      </c>
      <c r="C47" s="2" t="s">
        <v>19</v>
      </c>
      <c r="D47" t="s">
        <v>333</v>
      </c>
    </row>
    <row r="48" spans="1:4" x14ac:dyDescent="0.25">
      <c r="A48" s="2" t="s">
        <v>20</v>
      </c>
    </row>
    <row r="49" spans="1:12" x14ac:dyDescent="0.25">
      <c r="A49" s="1" t="s">
        <v>47</v>
      </c>
      <c r="B49" s="12" t="s">
        <v>34</v>
      </c>
      <c r="C49" t="s">
        <v>200</v>
      </c>
      <c r="E49" t="s">
        <v>48</v>
      </c>
    </row>
    <row r="50" spans="1:12" x14ac:dyDescent="0.25">
      <c r="A50" t="s">
        <v>328</v>
      </c>
      <c r="B50" t="s">
        <v>329</v>
      </c>
    </row>
    <row r="52" spans="1:12" ht="15.75" x14ac:dyDescent="0.25">
      <c r="A52" s="17" t="s">
        <v>45</v>
      </c>
      <c r="B52" s="90" t="s">
        <v>334</v>
      </c>
    </row>
    <row r="53" spans="1:12" x14ac:dyDescent="0.25">
      <c r="A53" s="1" t="s">
        <v>0</v>
      </c>
      <c r="B53" s="78" t="s">
        <v>332</v>
      </c>
    </row>
    <row r="54" spans="1:12" x14ac:dyDescent="0.25">
      <c r="A54" s="2" t="s">
        <v>1</v>
      </c>
      <c r="B54" s="78" t="s">
        <v>330</v>
      </c>
    </row>
    <row r="55" spans="1:12" x14ac:dyDescent="0.25">
      <c r="A55" s="2" t="s">
        <v>2</v>
      </c>
    </row>
    <row r="56" spans="1:12" x14ac:dyDescent="0.25">
      <c r="A56" s="78" t="s">
        <v>46</v>
      </c>
      <c r="B56" s="87">
        <v>1</v>
      </c>
      <c r="C56" s="87">
        <v>1.5</v>
      </c>
      <c r="D56" s="87">
        <v>2</v>
      </c>
      <c r="E56" s="87" t="s">
        <v>338</v>
      </c>
      <c r="F56" s="87" t="s">
        <v>35</v>
      </c>
      <c r="G56" s="87" t="s">
        <v>44</v>
      </c>
      <c r="H56" s="87" t="s">
        <v>35</v>
      </c>
      <c r="I56" s="87" t="s">
        <v>44</v>
      </c>
      <c r="J56" s="78" t="s">
        <v>35</v>
      </c>
      <c r="K56" s="78" t="s">
        <v>44</v>
      </c>
      <c r="L56" s="78"/>
    </row>
    <row r="57" spans="1:12" x14ac:dyDescent="0.25">
      <c r="A57" s="78" t="s">
        <v>3</v>
      </c>
      <c r="B57" s="78" t="s">
        <v>335</v>
      </c>
      <c r="C57" s="78" t="s">
        <v>336</v>
      </c>
      <c r="D57" s="78" t="s">
        <v>337</v>
      </c>
      <c r="E57" s="78" t="s">
        <v>39</v>
      </c>
      <c r="F57" s="87" t="s">
        <v>339</v>
      </c>
      <c r="G57" s="87" t="s">
        <v>340</v>
      </c>
      <c r="H57" t="s">
        <v>341</v>
      </c>
      <c r="I57" s="78" t="s">
        <v>320</v>
      </c>
      <c r="J57" s="78" t="s">
        <v>321</v>
      </c>
      <c r="K57" s="78" t="s">
        <v>322</v>
      </c>
    </row>
    <row r="58" spans="1:12" x14ac:dyDescent="0.25">
      <c r="A58" s="92" t="s">
        <v>7</v>
      </c>
      <c r="B58" s="88"/>
      <c r="C58" s="88"/>
      <c r="D58" s="88"/>
      <c r="E58" s="78" t="s">
        <v>6</v>
      </c>
      <c r="F58" s="88"/>
      <c r="L58" s="78"/>
    </row>
    <row r="59" spans="1:12" x14ac:dyDescent="0.25">
      <c r="A59" s="78" t="s">
        <v>8</v>
      </c>
      <c r="B59" s="89"/>
      <c r="C59" s="89"/>
      <c r="D59" s="89"/>
      <c r="E59" s="81">
        <v>3.125E-2</v>
      </c>
      <c r="F59" s="89"/>
    </row>
    <row r="60" spans="1:12" x14ac:dyDescent="0.25">
      <c r="A60" s="78" t="s">
        <v>9</v>
      </c>
      <c r="B60" s="88"/>
      <c r="C60" s="88"/>
      <c r="D60" s="88"/>
      <c r="E60" s="81">
        <v>4.1666666666666664E-2</v>
      </c>
      <c r="F60" s="88"/>
    </row>
    <row r="61" spans="1:12" x14ac:dyDescent="0.25">
      <c r="A61" s="80" t="s">
        <v>10</v>
      </c>
      <c r="B61" s="88"/>
      <c r="C61" s="88"/>
      <c r="D61" s="88"/>
      <c r="E61" s="81">
        <v>5.2083333333333336E-2</v>
      </c>
      <c r="F61" s="88"/>
    </row>
    <row r="62" spans="1:12" x14ac:dyDescent="0.25">
      <c r="A62" s="78" t="s">
        <v>11</v>
      </c>
      <c r="B62" s="88"/>
      <c r="C62" s="88"/>
      <c r="D62" s="88"/>
      <c r="E62" s="81">
        <v>6.25E-2</v>
      </c>
      <c r="F62" s="88"/>
    </row>
    <row r="63" spans="1:12" x14ac:dyDescent="0.25">
      <c r="A63" s="78"/>
      <c r="B63" s="88"/>
      <c r="C63" s="88"/>
      <c r="D63" s="88"/>
      <c r="E63" s="88"/>
      <c r="F63" s="88"/>
    </row>
    <row r="64" spans="1:12" x14ac:dyDescent="0.25">
      <c r="A64" s="79" t="s">
        <v>27</v>
      </c>
      <c r="B64" s="78"/>
      <c r="C64" s="78"/>
      <c r="D64" s="78"/>
      <c r="E64" s="78"/>
      <c r="F64" s="78"/>
    </row>
    <row r="65" spans="1:10" x14ac:dyDescent="0.25">
      <c r="A65" s="79" t="s">
        <v>28</v>
      </c>
      <c r="B65" s="79" t="s">
        <v>28</v>
      </c>
      <c r="C65" s="85">
        <v>0</v>
      </c>
      <c r="D65" s="88"/>
      <c r="E65" s="88"/>
      <c r="F65" s="88"/>
    </row>
    <row r="66" spans="1:10" x14ac:dyDescent="0.25">
      <c r="A66" s="103" t="s">
        <v>273</v>
      </c>
      <c r="B66" s="104"/>
      <c r="C66" s="105"/>
      <c r="D66" s="78"/>
      <c r="E66" s="78"/>
      <c r="F66" s="78"/>
    </row>
    <row r="67" spans="1:10" x14ac:dyDescent="0.25">
      <c r="A67" s="103" t="s">
        <v>274</v>
      </c>
      <c r="B67" s="86">
        <v>6.9444444444444441E-3</v>
      </c>
      <c r="C67" s="86">
        <f>C65+B67</f>
        <v>6.9444444444444441E-3</v>
      </c>
      <c r="D67" s="81"/>
      <c r="E67" s="81"/>
      <c r="F67" s="81"/>
    </row>
    <row r="68" spans="1:10" x14ac:dyDescent="0.25">
      <c r="A68" s="103" t="s">
        <v>275</v>
      </c>
      <c r="B68" s="86">
        <v>2.0833333333333333E-3</v>
      </c>
      <c r="C68" s="86">
        <f t="shared" ref="C68:C74" si="1">C67+B68</f>
        <v>9.0277777777777769E-3</v>
      </c>
      <c r="D68" s="81"/>
      <c r="E68" s="81"/>
      <c r="F68" s="81"/>
    </row>
    <row r="69" spans="1:10" x14ac:dyDescent="0.25">
      <c r="A69" s="103" t="s">
        <v>29</v>
      </c>
      <c r="B69" s="86">
        <v>1.3888888888888889E-3</v>
      </c>
      <c r="C69" s="86">
        <f t="shared" si="1"/>
        <v>1.0416666666666666E-2</v>
      </c>
      <c r="D69" s="81"/>
      <c r="E69" s="81"/>
      <c r="F69" s="81"/>
    </row>
    <row r="70" spans="1:10" x14ac:dyDescent="0.25">
      <c r="A70" s="103" t="s">
        <v>276</v>
      </c>
      <c r="B70" s="86">
        <v>1.3888888888888889E-3</v>
      </c>
      <c r="C70" s="86">
        <f t="shared" si="1"/>
        <v>1.1805555555555555E-2</v>
      </c>
      <c r="D70" s="81"/>
      <c r="E70" s="81"/>
      <c r="F70" s="81"/>
    </row>
    <row r="71" spans="1:10" x14ac:dyDescent="0.25">
      <c r="A71" s="103" t="s">
        <v>29</v>
      </c>
      <c r="B71" s="86">
        <v>1.3888888888888889E-3</v>
      </c>
      <c r="C71" s="86">
        <f t="shared" si="1"/>
        <v>1.3194444444444444E-2</v>
      </c>
      <c r="D71" s="81"/>
      <c r="E71" s="81"/>
      <c r="F71" s="81"/>
      <c r="G71" s="8"/>
      <c r="H71" s="8"/>
      <c r="I71" s="8"/>
    </row>
    <row r="72" spans="1:10" x14ac:dyDescent="0.25">
      <c r="A72" s="103" t="s">
        <v>276</v>
      </c>
      <c r="B72" s="86">
        <v>1.3888888888888889E-3</v>
      </c>
      <c r="C72" s="86">
        <f t="shared" si="1"/>
        <v>1.4583333333333334E-2</v>
      </c>
      <c r="D72" s="81"/>
      <c r="E72" s="81"/>
      <c r="F72" s="81"/>
    </row>
    <row r="73" spans="1:10" x14ac:dyDescent="0.25">
      <c r="A73" s="103" t="s">
        <v>277</v>
      </c>
      <c r="B73" s="86">
        <v>2.0833333333333333E-3</v>
      </c>
      <c r="C73" s="86">
        <f t="shared" si="1"/>
        <v>1.6666666666666666E-2</v>
      </c>
      <c r="D73" s="81"/>
      <c r="E73" s="81"/>
      <c r="F73" s="81"/>
      <c r="G73" s="9"/>
      <c r="H73" s="9"/>
      <c r="I73" s="9"/>
    </row>
    <row r="74" spans="1:10" x14ac:dyDescent="0.25">
      <c r="A74" s="103" t="s">
        <v>276</v>
      </c>
      <c r="B74" s="86">
        <v>1.0416666666666666E-2</v>
      </c>
      <c r="C74" s="86">
        <f t="shared" si="1"/>
        <v>2.7083333333333334E-2</v>
      </c>
      <c r="D74" s="81"/>
      <c r="E74" s="81"/>
      <c r="F74" s="81"/>
      <c r="G74" s="10"/>
      <c r="H74" s="10"/>
      <c r="I74" s="10"/>
      <c r="J74" s="3"/>
    </row>
    <row r="75" spans="1:10" x14ac:dyDescent="0.25">
      <c r="A75" s="78"/>
      <c r="B75" s="78"/>
      <c r="C75" s="78"/>
      <c r="D75" s="78"/>
      <c r="E75" s="78"/>
      <c r="F75" s="78"/>
      <c r="G75" s="9"/>
      <c r="H75" s="9"/>
      <c r="I75" s="9"/>
      <c r="J75" s="3"/>
    </row>
    <row r="76" spans="1:10" x14ac:dyDescent="0.25">
      <c r="A76" s="95" t="s">
        <v>278</v>
      </c>
      <c r="B76" s="96"/>
      <c r="C76" s="93"/>
      <c r="D76" s="93"/>
      <c r="E76" s="93"/>
      <c r="F76" s="78"/>
      <c r="G76" s="9"/>
      <c r="H76" s="9"/>
      <c r="I76" s="9"/>
      <c r="J76" s="3"/>
    </row>
    <row r="77" spans="1:10" x14ac:dyDescent="0.25">
      <c r="A77" s="103" t="s">
        <v>279</v>
      </c>
      <c r="B77" s="104"/>
      <c r="C77" s="105"/>
      <c r="D77" s="93" t="s">
        <v>280</v>
      </c>
      <c r="E77" s="93"/>
      <c r="F77" s="78"/>
      <c r="G77" s="9"/>
      <c r="H77" s="9"/>
      <c r="I77" s="9"/>
      <c r="J77" s="3"/>
    </row>
    <row r="78" spans="1:10" x14ac:dyDescent="0.25">
      <c r="A78" s="103" t="s">
        <v>281</v>
      </c>
      <c r="B78" s="104"/>
      <c r="C78" s="105"/>
      <c r="D78" s="102">
        <v>1.0416666666666666E-2</v>
      </c>
      <c r="E78" s="93" t="s">
        <v>282</v>
      </c>
      <c r="F78" s="78"/>
      <c r="G78" s="9"/>
      <c r="H78" s="9"/>
      <c r="I78" s="9"/>
      <c r="J78" s="3"/>
    </row>
    <row r="79" spans="1:10" x14ac:dyDescent="0.25">
      <c r="A79" s="103" t="s">
        <v>283</v>
      </c>
      <c r="B79" s="104"/>
      <c r="C79" s="105"/>
      <c r="D79" s="102">
        <v>1.0416666666666666E-2</v>
      </c>
      <c r="E79" s="93"/>
      <c r="F79" s="78"/>
    </row>
    <row r="80" spans="1:10" x14ac:dyDescent="0.25">
      <c r="A80" s="103" t="s">
        <v>284</v>
      </c>
      <c r="B80" s="104"/>
      <c r="C80" s="105"/>
      <c r="D80" s="106"/>
      <c r="E80" s="93"/>
      <c r="F80" s="78"/>
    </row>
    <row r="81" spans="1:6" x14ac:dyDescent="0.25">
      <c r="A81" s="103" t="s">
        <v>285</v>
      </c>
      <c r="B81" s="104"/>
      <c r="C81" s="105"/>
      <c r="D81" s="106"/>
      <c r="E81" s="93"/>
      <c r="F81" s="78"/>
    </row>
    <row r="82" spans="1:6" x14ac:dyDescent="0.25">
      <c r="A82" s="103" t="s">
        <v>323</v>
      </c>
      <c r="B82" s="104"/>
      <c r="C82" s="105"/>
      <c r="D82" s="106"/>
      <c r="E82" s="93"/>
      <c r="F82" s="78"/>
    </row>
    <row r="83" spans="1:6" x14ac:dyDescent="0.25">
      <c r="A83" s="79" t="s">
        <v>21</v>
      </c>
      <c r="B83" s="78"/>
      <c r="C83" s="78"/>
      <c r="D83" s="78"/>
      <c r="E83" s="78"/>
      <c r="F83" s="78"/>
    </row>
    <row r="84" spans="1:6" x14ac:dyDescent="0.25">
      <c r="A84" s="83">
        <v>1</v>
      </c>
      <c r="B84" s="78" t="s">
        <v>34</v>
      </c>
      <c r="C84" s="78" t="s">
        <v>38</v>
      </c>
      <c r="D84" s="78"/>
      <c r="E84" s="78"/>
      <c r="F84" s="78"/>
    </row>
    <row r="85" spans="1:6" x14ac:dyDescent="0.25">
      <c r="A85" s="83">
        <v>2</v>
      </c>
      <c r="B85" t="s">
        <v>343</v>
      </c>
      <c r="C85" t="s">
        <v>344</v>
      </c>
      <c r="D85" s="78"/>
      <c r="E85" s="78"/>
      <c r="F85" s="78"/>
    </row>
    <row r="86" spans="1:6" x14ac:dyDescent="0.25">
      <c r="A86" s="83">
        <v>3</v>
      </c>
      <c r="B86" s="78" t="s">
        <v>326</v>
      </c>
      <c r="C86" s="78" t="s">
        <v>342</v>
      </c>
      <c r="D86" s="78"/>
      <c r="E86" s="78"/>
      <c r="F86" s="78"/>
    </row>
    <row r="87" spans="1:6" x14ac:dyDescent="0.25">
      <c r="A87" s="78"/>
      <c r="B87" s="78"/>
      <c r="C87" s="78"/>
      <c r="D87" s="78"/>
      <c r="E87" s="78"/>
      <c r="F87" s="78"/>
    </row>
    <row r="88" spans="1:6" x14ac:dyDescent="0.25">
      <c r="A88" s="79" t="s">
        <v>16</v>
      </c>
      <c r="B88" s="78"/>
      <c r="C88" s="78"/>
      <c r="D88" s="78"/>
      <c r="E88" s="78"/>
      <c r="F88" s="78"/>
    </row>
    <row r="89" spans="1:6" x14ac:dyDescent="0.25">
      <c r="A89" s="78" t="s">
        <v>198</v>
      </c>
      <c r="B89" s="78" t="s">
        <v>30</v>
      </c>
      <c r="C89" s="78"/>
      <c r="D89" s="78"/>
      <c r="E89" s="78"/>
      <c r="F89" s="78"/>
    </row>
    <row r="90" spans="1:6" x14ac:dyDescent="0.25">
      <c r="A90" s="82" t="s">
        <v>197</v>
      </c>
      <c r="B90" s="78" t="s">
        <v>31</v>
      </c>
      <c r="C90" s="78"/>
      <c r="D90" s="78"/>
      <c r="E90" s="78"/>
      <c r="F90" s="78"/>
    </row>
    <row r="91" spans="1:6" x14ac:dyDescent="0.25">
      <c r="A91" s="83" t="s">
        <v>41</v>
      </c>
      <c r="B91" s="78" t="s">
        <v>327</v>
      </c>
      <c r="C91" s="78"/>
      <c r="D91" s="78"/>
      <c r="E91" s="78"/>
      <c r="F91" s="78"/>
    </row>
    <row r="92" spans="1:6" x14ac:dyDescent="0.25">
      <c r="A92" s="83" t="s">
        <v>196</v>
      </c>
      <c r="B92" s="78" t="s">
        <v>33</v>
      </c>
      <c r="C92" s="78"/>
      <c r="D92" s="78"/>
      <c r="E92" s="78"/>
      <c r="F92" s="78"/>
    </row>
    <row r="93" spans="1:6" x14ac:dyDescent="0.25">
      <c r="A93" s="83" t="s">
        <v>42</v>
      </c>
      <c r="B93" s="78" t="s">
        <v>345</v>
      </c>
      <c r="C93" s="78"/>
      <c r="D93" s="78"/>
      <c r="E93" s="78"/>
      <c r="F93" s="78"/>
    </row>
    <row r="94" spans="1:6" x14ac:dyDescent="0.25">
      <c r="A94" s="83">
        <v>6</v>
      </c>
      <c r="B94" s="78" t="s">
        <v>346</v>
      </c>
      <c r="C94" s="78"/>
      <c r="D94" s="78"/>
      <c r="E94" s="78"/>
      <c r="F94" s="78"/>
    </row>
    <row r="95" spans="1:6" x14ac:dyDescent="0.25">
      <c r="A95" s="83" t="s">
        <v>43</v>
      </c>
      <c r="B95" s="78" t="s">
        <v>347</v>
      </c>
      <c r="C95" s="78"/>
      <c r="D95" s="78"/>
      <c r="E95" s="78"/>
      <c r="F95" s="78"/>
    </row>
    <row r="96" spans="1:6" x14ac:dyDescent="0.25">
      <c r="A96" s="83" t="s">
        <v>199</v>
      </c>
      <c r="B96" s="78"/>
      <c r="C96" s="78"/>
      <c r="D96" s="78"/>
      <c r="E96" s="78"/>
      <c r="F96" s="78"/>
    </row>
    <row r="97" spans="1:8" x14ac:dyDescent="0.25">
      <c r="A97" s="79" t="s">
        <v>18</v>
      </c>
      <c r="B97" s="78" t="s">
        <v>30</v>
      </c>
      <c r="C97" s="80" t="s">
        <v>19</v>
      </c>
      <c r="D97" s="78" t="s">
        <v>333</v>
      </c>
      <c r="E97" s="78"/>
      <c r="F97" s="78"/>
    </row>
    <row r="98" spans="1:8" x14ac:dyDescent="0.25">
      <c r="A98" s="80" t="s">
        <v>20</v>
      </c>
      <c r="B98" s="78"/>
      <c r="C98" s="78"/>
      <c r="D98" s="78"/>
      <c r="E98" s="78"/>
      <c r="F98" s="78"/>
    </row>
    <row r="99" spans="1:8" x14ac:dyDescent="0.25">
      <c r="A99" s="79" t="s">
        <v>47</v>
      </c>
      <c r="B99" s="92" t="s">
        <v>34</v>
      </c>
      <c r="C99" s="78" t="s">
        <v>200</v>
      </c>
      <c r="D99" s="78"/>
      <c r="E99" s="78" t="s">
        <v>48</v>
      </c>
      <c r="F99" s="78"/>
    </row>
    <row r="100" spans="1:8" x14ac:dyDescent="0.25">
      <c r="A100" s="78"/>
      <c r="B100" s="78"/>
      <c r="C100" s="78"/>
      <c r="D100" s="78"/>
      <c r="E100" s="78"/>
      <c r="F100" s="78"/>
      <c r="G100" s="93"/>
      <c r="H100" s="93"/>
    </row>
    <row r="101" spans="1:8" x14ac:dyDescent="0.25">
      <c r="A101" s="93"/>
      <c r="B101" s="96"/>
      <c r="C101" s="93"/>
      <c r="D101" s="93"/>
      <c r="E101" s="93"/>
      <c r="F101" s="93"/>
      <c r="G101" s="93"/>
      <c r="H101" s="93"/>
    </row>
    <row r="102" spans="1:8" x14ac:dyDescent="0.25">
      <c r="A102" s="93"/>
      <c r="B102" s="93"/>
      <c r="C102" s="93"/>
      <c r="D102" s="93"/>
      <c r="E102" s="93"/>
      <c r="F102" s="93"/>
      <c r="G102" s="93"/>
      <c r="H102" s="93"/>
    </row>
    <row r="103" spans="1:8" x14ac:dyDescent="0.25">
      <c r="A103" s="93"/>
      <c r="B103" s="93"/>
      <c r="C103" s="93"/>
      <c r="D103" s="93"/>
      <c r="E103" s="93"/>
      <c r="F103" s="93"/>
      <c r="G103" s="93"/>
      <c r="H103" s="93"/>
    </row>
    <row r="104" spans="1:8" x14ac:dyDescent="0.25">
      <c r="A104" s="93"/>
      <c r="B104" s="93"/>
      <c r="C104" s="93"/>
      <c r="D104" s="93"/>
      <c r="E104" s="93"/>
      <c r="F104" s="93"/>
      <c r="G104" s="93"/>
      <c r="H104" s="93"/>
    </row>
    <row r="105" spans="1:8" x14ac:dyDescent="0.25">
      <c r="A105" s="93"/>
      <c r="B105" s="93"/>
      <c r="C105" s="93"/>
      <c r="D105" s="93"/>
      <c r="E105" s="93"/>
      <c r="F105" s="93"/>
      <c r="G105" s="93"/>
      <c r="H105" s="93"/>
    </row>
    <row r="106" spans="1:8" x14ac:dyDescent="0.25">
      <c r="A106" s="93"/>
      <c r="B106" s="93"/>
      <c r="C106" s="93"/>
      <c r="D106" s="93"/>
      <c r="E106" s="93"/>
      <c r="F106" s="93"/>
      <c r="G106" s="93"/>
      <c r="H106" s="93"/>
    </row>
    <row r="107" spans="1:8" x14ac:dyDescent="0.25">
      <c r="A107" s="97"/>
      <c r="B107" s="93"/>
      <c r="C107" s="93"/>
      <c r="D107" s="93"/>
      <c r="E107" s="93"/>
      <c r="F107" s="93"/>
      <c r="G107" s="93"/>
      <c r="H107" s="93"/>
    </row>
    <row r="108" spans="1:8" x14ac:dyDescent="0.25">
      <c r="A108" s="93"/>
      <c r="B108" s="14"/>
      <c r="C108" s="15"/>
      <c r="D108" s="15"/>
      <c r="E108" s="93"/>
      <c r="F108" s="93"/>
      <c r="G108" s="93"/>
      <c r="H108" s="93"/>
    </row>
    <row r="109" spans="1:8" x14ac:dyDescent="0.25">
      <c r="A109" s="14"/>
      <c r="B109" s="94"/>
      <c r="C109" s="94"/>
      <c r="D109" s="94"/>
      <c r="E109" s="93"/>
      <c r="F109" s="93"/>
      <c r="G109" s="93"/>
      <c r="H109" s="93"/>
    </row>
    <row r="110" spans="1:8" x14ac:dyDescent="0.25">
      <c r="A110" s="97"/>
      <c r="B110" s="93"/>
      <c r="C110" s="93"/>
      <c r="D110" s="93"/>
      <c r="E110" s="93"/>
      <c r="F110" s="93"/>
      <c r="G110" s="93"/>
      <c r="H110" s="93"/>
    </row>
    <row r="111" spans="1:8" x14ac:dyDescent="0.25">
      <c r="A111" s="93"/>
      <c r="B111" s="94"/>
      <c r="C111" s="94"/>
      <c r="D111" s="94"/>
      <c r="E111" s="93"/>
      <c r="F111" s="93"/>
      <c r="G111" s="93"/>
      <c r="H111" s="93"/>
    </row>
    <row r="112" spans="1:8" x14ac:dyDescent="0.25">
      <c r="A112" s="97"/>
      <c r="B112" s="94"/>
      <c r="C112" s="94"/>
      <c r="D112" s="94"/>
      <c r="E112" s="93"/>
      <c r="F112" s="93"/>
      <c r="G112" s="93"/>
      <c r="H112" s="93"/>
    </row>
    <row r="113" spans="1:8" x14ac:dyDescent="0.25">
      <c r="A113" s="97"/>
      <c r="B113" s="94"/>
      <c r="C113" s="94"/>
      <c r="D113" s="94"/>
      <c r="E113" s="93"/>
      <c r="F113" s="93"/>
      <c r="G113" s="93"/>
      <c r="H113" s="93"/>
    </row>
    <row r="114" spans="1:8" x14ac:dyDescent="0.25">
      <c r="A114" s="97"/>
      <c r="B114" s="94"/>
      <c r="C114" s="94"/>
      <c r="D114" s="94"/>
      <c r="E114" s="93"/>
      <c r="F114" s="93"/>
      <c r="G114" s="93"/>
      <c r="H114" s="93"/>
    </row>
    <row r="115" spans="1:8" x14ac:dyDescent="0.25">
      <c r="A115" s="97"/>
      <c r="B115" s="94"/>
      <c r="C115" s="94"/>
      <c r="D115" s="94"/>
      <c r="E115" s="93"/>
      <c r="F115" s="93"/>
      <c r="G115" s="93"/>
      <c r="H115" s="93"/>
    </row>
    <row r="116" spans="1:8" x14ac:dyDescent="0.25">
      <c r="A116" s="97"/>
      <c r="B116" s="94"/>
      <c r="C116" s="94"/>
      <c r="D116" s="94"/>
      <c r="E116" s="93"/>
      <c r="F116" s="93"/>
      <c r="G116" s="93"/>
      <c r="H116" s="93"/>
    </row>
    <row r="117" spans="1:8" x14ac:dyDescent="0.25">
      <c r="A117" s="97"/>
      <c r="B117" s="94"/>
      <c r="C117" s="94"/>
      <c r="D117" s="94"/>
      <c r="E117" s="93"/>
      <c r="F117" s="93"/>
      <c r="G117" s="93"/>
      <c r="H117" s="93"/>
    </row>
    <row r="118" spans="1:8" x14ac:dyDescent="0.25">
      <c r="A118" s="101"/>
      <c r="B118" s="93"/>
      <c r="C118" s="93"/>
      <c r="D118" s="93"/>
      <c r="E118" s="93"/>
      <c r="F118" s="93"/>
      <c r="G118" s="93"/>
      <c r="H118" s="93"/>
    </row>
    <row r="119" spans="1:8" x14ac:dyDescent="0.25">
      <c r="A119" s="101"/>
      <c r="B119" s="93"/>
      <c r="C119" s="93"/>
      <c r="D119" s="93"/>
      <c r="E119" s="93"/>
      <c r="F119" s="93"/>
      <c r="G119" s="93"/>
      <c r="H119" s="93"/>
    </row>
    <row r="120" spans="1:8" x14ac:dyDescent="0.25">
      <c r="A120" s="93"/>
      <c r="B120" s="93"/>
      <c r="C120" s="93"/>
      <c r="D120" s="93"/>
      <c r="E120" s="93"/>
      <c r="F120" s="93"/>
      <c r="G120" s="93"/>
      <c r="H120" s="93"/>
    </row>
    <row r="121" spans="1:8" x14ac:dyDescent="0.25">
      <c r="A121" s="93"/>
      <c r="B121" s="93"/>
      <c r="C121" s="93"/>
      <c r="D121" s="93"/>
      <c r="E121" s="93"/>
      <c r="F121" s="93"/>
      <c r="G121" s="93"/>
      <c r="H121" s="93"/>
    </row>
    <row r="122" spans="1:8" x14ac:dyDescent="0.25">
      <c r="A122" s="93"/>
      <c r="B122" s="93"/>
      <c r="C122" s="93"/>
      <c r="D122" s="93"/>
      <c r="E122" s="93"/>
      <c r="F122" s="93"/>
      <c r="G122" s="93"/>
      <c r="H122" s="93"/>
    </row>
    <row r="123" spans="1:8" x14ac:dyDescent="0.25">
      <c r="A123" s="93"/>
      <c r="B123" s="93"/>
      <c r="C123" s="93"/>
      <c r="D123" s="93"/>
      <c r="E123" s="93"/>
      <c r="F123" s="93"/>
      <c r="G123" s="93"/>
      <c r="H123" s="93"/>
    </row>
    <row r="124" spans="1:8" x14ac:dyDescent="0.25">
      <c r="A124" s="93"/>
      <c r="B124" s="93"/>
      <c r="C124" s="93"/>
      <c r="D124" s="93"/>
      <c r="E124" s="93"/>
      <c r="F124" s="93"/>
      <c r="G124" s="93"/>
      <c r="H124" s="93"/>
    </row>
    <row r="125" spans="1:8" x14ac:dyDescent="0.25">
      <c r="A125" s="93"/>
      <c r="B125" s="93"/>
      <c r="C125" s="93"/>
      <c r="D125" s="93"/>
      <c r="E125" s="93"/>
      <c r="F125" s="93"/>
      <c r="G125" s="93"/>
      <c r="H125" s="93"/>
    </row>
    <row r="126" spans="1:8" x14ac:dyDescent="0.25">
      <c r="A126" s="93"/>
      <c r="B126" s="93"/>
      <c r="C126" s="93"/>
      <c r="D126" s="93"/>
      <c r="E126" s="93"/>
      <c r="F126" s="93"/>
      <c r="G126" s="93"/>
      <c r="H126" s="93"/>
    </row>
    <row r="127" spans="1:8" x14ac:dyDescent="0.25">
      <c r="A127" s="93"/>
      <c r="B127" s="93"/>
      <c r="C127" s="93"/>
      <c r="D127" s="93"/>
      <c r="E127" s="93"/>
      <c r="F127" s="93"/>
      <c r="G127" s="93"/>
      <c r="H127" s="93"/>
    </row>
    <row r="128" spans="1:8" x14ac:dyDescent="0.25">
      <c r="A128" s="93"/>
      <c r="B128" s="93"/>
      <c r="C128" s="93"/>
      <c r="D128" s="93"/>
      <c r="E128" s="93"/>
      <c r="F128" s="93"/>
      <c r="G128" s="93"/>
      <c r="H128" s="93"/>
    </row>
    <row r="129" spans="1:8" x14ac:dyDescent="0.25">
      <c r="A129" s="93"/>
      <c r="B129" s="93"/>
      <c r="C129" s="93"/>
      <c r="D129" s="93"/>
      <c r="E129" s="93"/>
      <c r="F129" s="93"/>
      <c r="G129" s="93"/>
      <c r="H129" s="93"/>
    </row>
    <row r="130" spans="1:8" x14ac:dyDescent="0.25">
      <c r="A130" s="93"/>
      <c r="B130" s="93"/>
      <c r="C130" s="93"/>
      <c r="D130" s="93"/>
      <c r="E130" s="93"/>
      <c r="F130" s="93"/>
      <c r="G130" s="93"/>
      <c r="H130" s="93"/>
    </row>
    <row r="131" spans="1:8" x14ac:dyDescent="0.25">
      <c r="A131" s="93"/>
      <c r="B131" s="93"/>
      <c r="C131" s="93"/>
      <c r="D131" s="93"/>
      <c r="E131" s="93"/>
      <c r="F131" s="93"/>
      <c r="G131" s="93"/>
      <c r="H131" s="93"/>
    </row>
    <row r="132" spans="1:8" x14ac:dyDescent="0.25">
      <c r="A132" s="93"/>
      <c r="B132" s="93"/>
      <c r="C132" s="93"/>
      <c r="D132" s="93"/>
      <c r="E132" s="93"/>
      <c r="F132" s="93"/>
      <c r="G132" s="93"/>
      <c r="H132" s="93"/>
    </row>
    <row r="133" spans="1:8" x14ac:dyDescent="0.25">
      <c r="A133" s="93"/>
      <c r="B133" s="93"/>
      <c r="C133" s="93"/>
      <c r="D133" s="93"/>
      <c r="E133" s="93"/>
      <c r="F133" s="93"/>
      <c r="G133" s="93"/>
      <c r="H133" s="93"/>
    </row>
  </sheetData>
  <pageMargins left="0.7" right="0.7" top="0.75" bottom="0.75" header="0.3" footer="0.3"/>
  <pageSetup scale="46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0"/>
  <sheetViews>
    <sheetView workbookViewId="0">
      <selection activeCell="I20" sqref="I20"/>
    </sheetView>
  </sheetViews>
  <sheetFormatPr defaultRowHeight="15" x14ac:dyDescent="0.25"/>
  <cols>
    <col min="1" max="1" width="26" style="78" customWidth="1"/>
    <col min="2" max="4" width="9.140625" style="78"/>
    <col min="5" max="5" width="10" style="78" customWidth="1"/>
    <col min="6" max="16384" width="9.140625" style="78"/>
  </cols>
  <sheetData>
    <row r="2" spans="1:10" ht="15.75" x14ac:dyDescent="0.25">
      <c r="A2" s="92" t="s">
        <v>45</v>
      </c>
      <c r="B2" s="90" t="s">
        <v>286</v>
      </c>
    </row>
    <row r="3" spans="1:10" x14ac:dyDescent="0.25">
      <c r="A3" s="79" t="s">
        <v>0</v>
      </c>
      <c r="B3" s="98" t="s">
        <v>287</v>
      </c>
    </row>
    <row r="4" spans="1:10" x14ac:dyDescent="0.25">
      <c r="A4" s="80"/>
    </row>
    <row r="5" spans="1:10" x14ac:dyDescent="0.25">
      <c r="A5" s="80" t="s">
        <v>2</v>
      </c>
    </row>
    <row r="6" spans="1:10" x14ac:dyDescent="0.25">
      <c r="A6" s="78" t="s">
        <v>46</v>
      </c>
      <c r="B6" s="87" t="s">
        <v>288</v>
      </c>
      <c r="C6" s="87"/>
      <c r="D6" s="87" t="s">
        <v>289</v>
      </c>
      <c r="E6" s="87"/>
      <c r="F6" s="87"/>
      <c r="G6" s="87"/>
      <c r="H6" s="87"/>
      <c r="I6" s="87"/>
    </row>
    <row r="7" spans="1:10" x14ac:dyDescent="0.25">
      <c r="A7" s="78" t="s">
        <v>3</v>
      </c>
      <c r="B7" s="78" t="s">
        <v>5</v>
      </c>
      <c r="D7" s="78" t="s">
        <v>4</v>
      </c>
      <c r="F7" s="78" t="s">
        <v>6</v>
      </c>
    </row>
    <row r="8" spans="1:10" x14ac:dyDescent="0.25">
      <c r="A8" s="92" t="s">
        <v>7</v>
      </c>
      <c r="B8" s="88">
        <v>0.375</v>
      </c>
      <c r="C8" s="88"/>
      <c r="D8" s="88">
        <v>0.45833333333333331</v>
      </c>
      <c r="E8" s="88"/>
      <c r="G8" s="88"/>
      <c r="H8" s="88"/>
      <c r="I8" s="88"/>
    </row>
    <row r="9" spans="1:10" x14ac:dyDescent="0.25">
      <c r="A9" s="78" t="s">
        <v>8</v>
      </c>
      <c r="B9" s="89">
        <f>B$8-$F9</f>
        <v>0.34375</v>
      </c>
      <c r="C9" s="89"/>
      <c r="D9" s="89">
        <f>D$8-$F9</f>
        <v>0.42708333333333331</v>
      </c>
      <c r="E9" s="89"/>
      <c r="F9" s="81">
        <v>3.125E-2</v>
      </c>
      <c r="G9" s="89"/>
      <c r="H9" s="88"/>
      <c r="I9" s="88"/>
    </row>
    <row r="10" spans="1:10" x14ac:dyDescent="0.25">
      <c r="A10" s="78" t="s">
        <v>9</v>
      </c>
      <c r="B10" s="88">
        <f>B$8-$F10</f>
        <v>0.33333333333333331</v>
      </c>
      <c r="C10" s="88"/>
      <c r="D10" s="88">
        <f>D$8-$F10</f>
        <v>0.41666666666666663</v>
      </c>
      <c r="E10" s="88"/>
      <c r="F10" s="81">
        <v>4.1666666666666664E-2</v>
      </c>
      <c r="G10" s="88"/>
      <c r="H10" s="88"/>
      <c r="I10" s="88"/>
    </row>
    <row r="11" spans="1:10" x14ac:dyDescent="0.25">
      <c r="A11" s="80" t="s">
        <v>10</v>
      </c>
      <c r="B11" s="88">
        <f>B$8-$F11</f>
        <v>0.32291666666666669</v>
      </c>
      <c r="C11" s="88"/>
      <c r="D11" s="88">
        <f>D$8-$F11</f>
        <v>0.40625</v>
      </c>
      <c r="E11" s="88"/>
      <c r="F11" s="81">
        <v>5.2083333333333336E-2</v>
      </c>
      <c r="G11" s="88"/>
      <c r="H11" s="88"/>
      <c r="I11" s="88"/>
    </row>
    <row r="12" spans="1:10" x14ac:dyDescent="0.25">
      <c r="A12" s="78" t="s">
        <v>290</v>
      </c>
      <c r="B12" s="88">
        <f>B$8-$F12</f>
        <v>0.3125</v>
      </c>
      <c r="C12" s="88"/>
      <c r="D12" s="88">
        <f>D$8-$F12</f>
        <v>0.39583333333333331</v>
      </c>
      <c r="E12" s="88"/>
      <c r="F12" s="81">
        <v>6.25E-2</v>
      </c>
      <c r="G12" s="88"/>
      <c r="H12" s="88"/>
      <c r="I12" s="88"/>
    </row>
    <row r="13" spans="1:10" x14ac:dyDescent="0.25">
      <c r="A13" s="78" t="s">
        <v>12</v>
      </c>
      <c r="B13" s="88">
        <f>B$12-$F13</f>
        <v>0.30208333333333331</v>
      </c>
      <c r="C13" s="88"/>
      <c r="D13" s="88">
        <f>D$12-$F13</f>
        <v>0.38541666666666663</v>
      </c>
      <c r="E13" s="88"/>
      <c r="F13" s="81">
        <v>1.0416666666666666E-2</v>
      </c>
      <c r="G13" s="88"/>
      <c r="H13" s="88"/>
      <c r="I13" s="88"/>
    </row>
    <row r="15" spans="1:10" x14ac:dyDescent="0.25">
      <c r="A15" s="92"/>
      <c r="B15" s="91"/>
      <c r="C15" s="91"/>
      <c r="D15" s="91"/>
      <c r="E15" s="91"/>
      <c r="F15" s="91"/>
      <c r="G15" s="91"/>
      <c r="H15" s="91"/>
      <c r="I15" s="91"/>
    </row>
    <row r="16" spans="1:10" x14ac:dyDescent="0.25">
      <c r="B16" s="89"/>
      <c r="C16" s="89"/>
      <c r="D16" s="89"/>
      <c r="E16" s="89"/>
      <c r="F16" s="89"/>
      <c r="G16" s="89"/>
      <c r="H16" s="89"/>
      <c r="I16" s="89"/>
      <c r="J16" s="81"/>
    </row>
    <row r="17" spans="1:10" x14ac:dyDescent="0.25">
      <c r="B17" s="88"/>
      <c r="C17" s="88"/>
      <c r="D17" s="88"/>
      <c r="E17" s="88"/>
      <c r="F17" s="88"/>
      <c r="G17" s="88"/>
      <c r="H17" s="88"/>
      <c r="I17" s="88"/>
      <c r="J17" s="81"/>
    </row>
    <row r="19" spans="1:10" x14ac:dyDescent="0.25">
      <c r="A19" s="79" t="s">
        <v>13</v>
      </c>
      <c r="B19" s="78" t="s">
        <v>30</v>
      </c>
      <c r="E19" s="81"/>
    </row>
    <row r="20" spans="1:10" x14ac:dyDescent="0.25">
      <c r="A20" s="78" t="s">
        <v>14</v>
      </c>
      <c r="B20" s="81">
        <v>0.25</v>
      </c>
    </row>
    <row r="21" spans="1:10" x14ac:dyDescent="0.25">
      <c r="A21" s="79" t="s">
        <v>15</v>
      </c>
      <c r="B21" s="78" t="s">
        <v>291</v>
      </c>
    </row>
    <row r="22" spans="1:10" x14ac:dyDescent="0.25">
      <c r="A22" s="78" t="s">
        <v>14</v>
      </c>
      <c r="B22" s="81">
        <v>0.25</v>
      </c>
    </row>
    <row r="23" spans="1:10" x14ac:dyDescent="0.25">
      <c r="A23" s="79" t="s">
        <v>16</v>
      </c>
    </row>
    <row r="24" spans="1:10" x14ac:dyDescent="0.25">
      <c r="A24" s="78" t="s">
        <v>292</v>
      </c>
      <c r="B24" s="78" t="s">
        <v>293</v>
      </c>
    </row>
    <row r="25" spans="1:10" x14ac:dyDescent="0.25">
      <c r="A25" s="82" t="s">
        <v>17</v>
      </c>
      <c r="B25" s="78" t="s">
        <v>294</v>
      </c>
    </row>
    <row r="26" spans="1:10" x14ac:dyDescent="0.25">
      <c r="A26" s="83" t="s">
        <v>41</v>
      </c>
      <c r="B26" s="78" t="s">
        <v>291</v>
      </c>
    </row>
    <row r="27" spans="1:10" x14ac:dyDescent="0.25">
      <c r="A27" s="83" t="s">
        <v>196</v>
      </c>
      <c r="B27" s="78" t="s">
        <v>295</v>
      </c>
    </row>
    <row r="28" spans="1:10" x14ac:dyDescent="0.25">
      <c r="A28" s="83"/>
    </row>
    <row r="29" spans="1:10" x14ac:dyDescent="0.25">
      <c r="A29" s="83" t="s">
        <v>296</v>
      </c>
      <c r="B29" s="78" t="s">
        <v>291</v>
      </c>
      <c r="D29" s="107">
        <v>0.375</v>
      </c>
    </row>
    <row r="30" spans="1:10" x14ac:dyDescent="0.25">
      <c r="A30" s="83" t="s">
        <v>297</v>
      </c>
      <c r="B30" s="78" t="s">
        <v>298</v>
      </c>
    </row>
    <row r="32" spans="1:10" x14ac:dyDescent="0.25">
      <c r="A32" s="83" t="s">
        <v>299</v>
      </c>
      <c r="B32" s="78" t="s">
        <v>295</v>
      </c>
      <c r="D32" s="107">
        <v>0.39583333333333331</v>
      </c>
    </row>
    <row r="33" spans="1:3" x14ac:dyDescent="0.25">
      <c r="A33" s="83" t="s">
        <v>300</v>
      </c>
      <c r="B33" s="78" t="s">
        <v>301</v>
      </c>
    </row>
    <row r="34" spans="1:3" x14ac:dyDescent="0.25">
      <c r="A34" s="83"/>
    </row>
    <row r="35" spans="1:3" x14ac:dyDescent="0.25">
      <c r="A35" s="83" t="s">
        <v>302</v>
      </c>
      <c r="B35" s="78" t="s">
        <v>303</v>
      </c>
      <c r="C35" s="78" t="s">
        <v>304</v>
      </c>
    </row>
    <row r="36" spans="1:3" x14ac:dyDescent="0.25">
      <c r="A36" s="83" t="s">
        <v>305</v>
      </c>
      <c r="B36" s="78" t="s">
        <v>306</v>
      </c>
      <c r="C36" s="78" t="s">
        <v>307</v>
      </c>
    </row>
    <row r="38" spans="1:3" x14ac:dyDescent="0.25">
      <c r="A38" s="83"/>
    </row>
    <row r="39" spans="1:3" x14ac:dyDescent="0.25">
      <c r="A39" s="79" t="s">
        <v>18</v>
      </c>
      <c r="B39" s="78" t="s">
        <v>301</v>
      </c>
      <c r="C39" s="99">
        <v>0.3125</v>
      </c>
    </row>
    <row r="40" spans="1:3" x14ac:dyDescent="0.25">
      <c r="A40" s="80" t="s">
        <v>20</v>
      </c>
    </row>
    <row r="41" spans="1:3" x14ac:dyDescent="0.25">
      <c r="A41" s="79" t="s">
        <v>47</v>
      </c>
      <c r="B41" s="92" t="s">
        <v>303</v>
      </c>
      <c r="C41" s="78" t="s">
        <v>200</v>
      </c>
    </row>
    <row r="42" spans="1:3" x14ac:dyDescent="0.25">
      <c r="A42" s="79" t="s">
        <v>308</v>
      </c>
    </row>
    <row r="43" spans="1:3" x14ac:dyDescent="0.25">
      <c r="A43" s="83" t="s">
        <v>309</v>
      </c>
      <c r="B43" s="78" t="s">
        <v>30</v>
      </c>
    </row>
    <row r="44" spans="1:3" x14ac:dyDescent="0.25">
      <c r="A44" s="83" t="s">
        <v>310</v>
      </c>
    </row>
    <row r="45" spans="1:3" x14ac:dyDescent="0.25">
      <c r="A45" s="83" t="s">
        <v>311</v>
      </c>
    </row>
    <row r="46" spans="1:3" x14ac:dyDescent="0.25">
      <c r="A46" s="79" t="s">
        <v>22</v>
      </c>
    </row>
    <row r="47" spans="1:3" x14ac:dyDescent="0.25">
      <c r="A47" s="82" t="s">
        <v>23</v>
      </c>
      <c r="B47" s="78" t="s">
        <v>36</v>
      </c>
    </row>
    <row r="48" spans="1:3" x14ac:dyDescent="0.25">
      <c r="A48" s="82" t="s">
        <v>24</v>
      </c>
      <c r="B48" s="78" t="s">
        <v>36</v>
      </c>
    </row>
    <row r="49" spans="1:9" x14ac:dyDescent="0.25">
      <c r="A49" s="84" t="s">
        <v>25</v>
      </c>
    </row>
    <row r="51" spans="1:9" x14ac:dyDescent="0.25">
      <c r="A51" s="79"/>
    </row>
    <row r="52" spans="1:9" x14ac:dyDescent="0.25">
      <c r="A52" s="79" t="s">
        <v>26</v>
      </c>
      <c r="B52" s="78" t="s">
        <v>312</v>
      </c>
    </row>
    <row r="53" spans="1:9" x14ac:dyDescent="0.25">
      <c r="A53" s="78" t="s">
        <v>40</v>
      </c>
    </row>
    <row r="54" spans="1:9" x14ac:dyDescent="0.25">
      <c r="A54" s="79" t="s">
        <v>27</v>
      </c>
    </row>
    <row r="55" spans="1:9" x14ac:dyDescent="0.25">
      <c r="A55" s="79" t="s">
        <v>28</v>
      </c>
      <c r="D55" s="79" t="s">
        <v>28</v>
      </c>
      <c r="E55" s="85">
        <v>0</v>
      </c>
      <c r="F55" s="100">
        <v>0.375</v>
      </c>
      <c r="G55" s="88"/>
      <c r="H55" s="88">
        <v>0.45833333333333331</v>
      </c>
      <c r="I55" s="88"/>
    </row>
    <row r="56" spans="1:9" x14ac:dyDescent="0.25">
      <c r="A56" s="103" t="s">
        <v>273</v>
      </c>
      <c r="B56" s="104"/>
      <c r="C56" s="105"/>
      <c r="I56" s="81"/>
    </row>
    <row r="57" spans="1:9" x14ac:dyDescent="0.25">
      <c r="A57" s="103" t="s">
        <v>274</v>
      </c>
      <c r="B57" s="104"/>
      <c r="C57" s="105"/>
      <c r="D57" s="102">
        <v>6.9444444444444441E-3</v>
      </c>
      <c r="E57" s="86">
        <f>E55+D57</f>
        <v>6.9444444444444441E-3</v>
      </c>
      <c r="F57" s="88">
        <f t="shared" ref="F57:F64" si="0">F$55-$E57</f>
        <v>0.36805555555555558</v>
      </c>
      <c r="G57" s="88"/>
      <c r="H57" s="88">
        <f t="shared" ref="H57:H64" si="1">H$55-$E57</f>
        <v>0.4513888888888889</v>
      </c>
      <c r="I57" s="81"/>
    </row>
    <row r="58" spans="1:9" x14ac:dyDescent="0.25">
      <c r="A58" s="103" t="s">
        <v>275</v>
      </c>
      <c r="B58" s="104"/>
      <c r="C58" s="105"/>
      <c r="D58" s="102">
        <v>2.0833333333333333E-3</v>
      </c>
      <c r="E58" s="86">
        <f t="shared" ref="E58:E64" si="2">E57+D58</f>
        <v>9.0277777777777769E-3</v>
      </c>
      <c r="F58" s="88">
        <f t="shared" si="0"/>
        <v>0.3659722222222222</v>
      </c>
      <c r="G58" s="88"/>
      <c r="H58" s="88">
        <f t="shared" si="1"/>
        <v>0.44930555555555551</v>
      </c>
      <c r="I58" s="81"/>
    </row>
    <row r="59" spans="1:9" x14ac:dyDescent="0.25">
      <c r="A59" s="103" t="s">
        <v>29</v>
      </c>
      <c r="B59" s="104"/>
      <c r="C59" s="105"/>
      <c r="D59" s="102">
        <v>1.3888888888888889E-3</v>
      </c>
      <c r="E59" s="86">
        <f t="shared" si="2"/>
        <v>1.0416666666666666E-2</v>
      </c>
      <c r="F59" s="88">
        <f t="shared" si="0"/>
        <v>0.36458333333333331</v>
      </c>
      <c r="G59" s="88"/>
      <c r="H59" s="88">
        <f t="shared" si="1"/>
        <v>0.44791666666666663</v>
      </c>
      <c r="I59" s="81"/>
    </row>
    <row r="60" spans="1:9" x14ac:dyDescent="0.25">
      <c r="A60" s="103" t="s">
        <v>276</v>
      </c>
      <c r="B60" s="104"/>
      <c r="C60" s="105"/>
      <c r="D60" s="102">
        <v>1.3888888888888889E-3</v>
      </c>
      <c r="E60" s="86">
        <f t="shared" si="2"/>
        <v>1.1805555555555555E-2</v>
      </c>
      <c r="F60" s="88">
        <f t="shared" si="0"/>
        <v>0.36319444444444443</v>
      </c>
      <c r="G60" s="88"/>
      <c r="H60" s="88">
        <f t="shared" si="1"/>
        <v>0.44652777777777775</v>
      </c>
      <c r="I60" s="81"/>
    </row>
    <row r="61" spans="1:9" x14ac:dyDescent="0.25">
      <c r="A61" s="103" t="s">
        <v>29</v>
      </c>
      <c r="B61" s="104"/>
      <c r="C61" s="105"/>
      <c r="D61" s="102">
        <v>1.3888888888888889E-3</v>
      </c>
      <c r="E61" s="86">
        <f t="shared" si="2"/>
        <v>1.3194444444444444E-2</v>
      </c>
      <c r="F61" s="88">
        <f t="shared" si="0"/>
        <v>0.36180555555555555</v>
      </c>
      <c r="G61" s="88"/>
      <c r="H61" s="88">
        <f t="shared" si="1"/>
        <v>0.44513888888888886</v>
      </c>
      <c r="I61" s="81"/>
    </row>
    <row r="62" spans="1:9" x14ac:dyDescent="0.25">
      <c r="A62" s="103" t="s">
        <v>276</v>
      </c>
      <c r="B62" s="104"/>
      <c r="C62" s="105"/>
      <c r="D62" s="102">
        <v>1.3888888888888889E-3</v>
      </c>
      <c r="E62" s="86">
        <f t="shared" si="2"/>
        <v>1.4583333333333334E-2</v>
      </c>
      <c r="F62" s="88">
        <f t="shared" si="0"/>
        <v>0.36041666666666666</v>
      </c>
      <c r="G62" s="88"/>
      <c r="H62" s="88">
        <f t="shared" si="1"/>
        <v>0.44374999999999998</v>
      </c>
      <c r="I62" s="81"/>
    </row>
    <row r="63" spans="1:9" x14ac:dyDescent="0.25">
      <c r="A63" s="103" t="s">
        <v>277</v>
      </c>
      <c r="B63" s="104"/>
      <c r="C63" s="105"/>
      <c r="D63" s="102">
        <v>2.0833333333333333E-3</v>
      </c>
      <c r="E63" s="86">
        <f t="shared" si="2"/>
        <v>1.6666666666666666E-2</v>
      </c>
      <c r="F63" s="88">
        <f t="shared" si="0"/>
        <v>0.35833333333333334</v>
      </c>
      <c r="G63" s="88"/>
      <c r="H63" s="88">
        <f t="shared" si="1"/>
        <v>0.44166666666666665</v>
      </c>
      <c r="I63" s="81"/>
    </row>
    <row r="64" spans="1:9" x14ac:dyDescent="0.25">
      <c r="A64" s="103" t="s">
        <v>276</v>
      </c>
      <c r="B64" s="104"/>
      <c r="C64" s="105"/>
      <c r="D64" s="102">
        <v>1.0416666666666666E-2</v>
      </c>
      <c r="E64" s="86">
        <f t="shared" si="2"/>
        <v>2.7083333333333334E-2</v>
      </c>
      <c r="F64" s="88">
        <f t="shared" si="0"/>
        <v>0.34791666666666665</v>
      </c>
      <c r="G64" s="88"/>
      <c r="H64" s="88">
        <f t="shared" si="1"/>
        <v>0.43124999999999997</v>
      </c>
    </row>
    <row r="66" spans="1:10" x14ac:dyDescent="0.25">
      <c r="F66" s="93"/>
      <c r="G66" s="93"/>
    </row>
    <row r="67" spans="1:10" x14ac:dyDescent="0.25">
      <c r="F67" s="93"/>
      <c r="G67" s="93"/>
    </row>
    <row r="68" spans="1:10" x14ac:dyDescent="0.25">
      <c r="F68" s="93"/>
      <c r="G68" s="93"/>
      <c r="J68" s="81"/>
    </row>
    <row r="69" spans="1:10" x14ac:dyDescent="0.25">
      <c r="F69" s="93"/>
      <c r="G69" s="93"/>
      <c r="H69" s="87"/>
      <c r="I69" s="87"/>
      <c r="J69" s="81"/>
    </row>
    <row r="70" spans="1:10" x14ac:dyDescent="0.25">
      <c r="F70" s="93"/>
      <c r="G70" s="93"/>
      <c r="J70" s="81"/>
    </row>
    <row r="71" spans="1:10" x14ac:dyDescent="0.25">
      <c r="F71" s="93"/>
      <c r="G71" s="93"/>
      <c r="H71" s="88"/>
      <c r="I71" s="88"/>
      <c r="J71" s="81"/>
    </row>
    <row r="72" spans="1:10" x14ac:dyDescent="0.25">
      <c r="F72" s="93"/>
      <c r="G72" s="93"/>
      <c r="H72" s="89"/>
      <c r="I72" s="89"/>
      <c r="J72" s="81"/>
    </row>
    <row r="73" spans="1:10" x14ac:dyDescent="0.25">
      <c r="F73" s="93"/>
      <c r="G73" s="93"/>
    </row>
    <row r="74" spans="1:10" x14ac:dyDescent="0.25">
      <c r="A74" s="97"/>
      <c r="B74" s="94"/>
      <c r="C74" s="94"/>
      <c r="D74" s="94"/>
      <c r="E74" s="93"/>
      <c r="F74" s="93"/>
      <c r="G74" s="93"/>
    </row>
    <row r="75" spans="1:10" x14ac:dyDescent="0.25">
      <c r="A75" s="97"/>
      <c r="B75" s="94"/>
      <c r="C75" s="94"/>
      <c r="D75" s="94"/>
      <c r="E75" s="93"/>
      <c r="F75" s="93"/>
      <c r="G75" s="93"/>
    </row>
    <row r="76" spans="1:10" x14ac:dyDescent="0.25">
      <c r="A76" s="101"/>
      <c r="B76" s="93"/>
      <c r="C76" s="93"/>
      <c r="D76" s="93"/>
      <c r="E76" s="93"/>
      <c r="F76" s="93"/>
      <c r="G76" s="93"/>
    </row>
    <row r="77" spans="1:10" x14ac:dyDescent="0.25">
      <c r="A77" s="101"/>
      <c r="B77" s="93"/>
      <c r="C77" s="93"/>
      <c r="D77" s="93"/>
      <c r="E77" s="93"/>
      <c r="F77" s="93"/>
      <c r="G77" s="93"/>
    </row>
    <row r="78" spans="1:10" x14ac:dyDescent="0.25">
      <c r="A78" s="93"/>
      <c r="B78" s="93"/>
      <c r="C78" s="93"/>
      <c r="D78" s="93"/>
      <c r="E78" s="93"/>
      <c r="F78" s="93"/>
      <c r="G78" s="93"/>
    </row>
    <row r="79" spans="1:10" x14ac:dyDescent="0.25">
      <c r="A79" s="93"/>
      <c r="B79" s="93"/>
      <c r="C79" s="93"/>
      <c r="D79" s="93"/>
      <c r="E79" s="93"/>
      <c r="F79" s="93"/>
      <c r="G79" s="93"/>
    </row>
    <row r="80" spans="1:10" x14ac:dyDescent="0.25">
      <c r="A80" s="78" t="s">
        <v>63</v>
      </c>
    </row>
    <row r="81" spans="1:1" x14ac:dyDescent="0.25">
      <c r="A81" s="78" t="s">
        <v>69</v>
      </c>
    </row>
    <row r="82" spans="1:1" x14ac:dyDescent="0.25">
      <c r="A82" s="78" t="s">
        <v>64</v>
      </c>
    </row>
    <row r="83" spans="1:1" x14ac:dyDescent="0.25">
      <c r="A83" s="78" t="s">
        <v>67</v>
      </c>
    </row>
    <row r="84" spans="1:1" x14ac:dyDescent="0.25">
      <c r="A84" s="78" t="s">
        <v>65</v>
      </c>
    </row>
    <row r="85" spans="1:1" x14ac:dyDescent="0.25">
      <c r="A85" s="78" t="s">
        <v>66</v>
      </c>
    </row>
    <row r="86" spans="1:1" x14ac:dyDescent="0.25">
      <c r="A86" s="78" t="s">
        <v>68</v>
      </c>
    </row>
    <row r="87" spans="1:1" x14ac:dyDescent="0.25">
      <c r="A87" s="78" t="s">
        <v>70</v>
      </c>
    </row>
    <row r="88" spans="1:1" x14ac:dyDescent="0.25">
      <c r="A88" s="78" t="s">
        <v>71</v>
      </c>
    </row>
    <row r="89" spans="1:1" x14ac:dyDescent="0.25">
      <c r="A89" s="78" t="s">
        <v>272</v>
      </c>
    </row>
    <row r="90" spans="1:1" x14ac:dyDescent="0.25">
      <c r="A90" s="84"/>
    </row>
  </sheetData>
  <hyperlinks>
    <hyperlink ref="B3" r:id="rId1"/>
  </hyperlinks>
  <pageMargins left="0.7" right="0.7" top="0.75" bottom="0.75" header="0.3" footer="0.3"/>
  <pageSetup scale="46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I5" sqref="I5"/>
    </sheetView>
  </sheetViews>
  <sheetFormatPr defaultRowHeight="15" x14ac:dyDescent="0.25"/>
  <cols>
    <col min="1" max="1" width="24.42578125" customWidth="1"/>
    <col min="2" max="2" width="23.42578125" customWidth="1"/>
    <col min="3" max="3" width="26" customWidth="1"/>
    <col min="4" max="4" width="19.42578125" customWidth="1"/>
    <col min="5" max="5" width="13.140625" customWidth="1"/>
    <col min="6" max="6" width="11.42578125" customWidth="1"/>
  </cols>
  <sheetData>
    <row r="1" spans="1:4" x14ac:dyDescent="0.25">
      <c r="A1" s="32" t="s">
        <v>72</v>
      </c>
      <c r="B1" s="32"/>
      <c r="C1" s="32"/>
      <c r="D1" s="32"/>
    </row>
    <row r="3" spans="1:4" x14ac:dyDescent="0.25">
      <c r="A3" s="32"/>
      <c r="B3" s="32" t="s">
        <v>73</v>
      </c>
      <c r="C3" s="32" t="s">
        <v>74</v>
      </c>
      <c r="D3" s="32" t="s">
        <v>75</v>
      </c>
    </row>
    <row r="5" spans="1:4" x14ac:dyDescent="0.25">
      <c r="A5" s="32"/>
      <c r="B5" s="32" t="s">
        <v>76</v>
      </c>
      <c r="C5" s="32" t="s">
        <v>77</v>
      </c>
      <c r="D5" s="32" t="s">
        <v>78</v>
      </c>
    </row>
    <row r="6" spans="1:4" x14ac:dyDescent="0.25">
      <c r="A6" s="32"/>
      <c r="B6" s="32" t="s">
        <v>79</v>
      </c>
      <c r="C6" s="32" t="s">
        <v>80</v>
      </c>
      <c r="D6" s="32" t="s">
        <v>81</v>
      </c>
    </row>
    <row r="7" spans="1:4" x14ac:dyDescent="0.25">
      <c r="A7" s="32"/>
      <c r="B7" s="32" t="s">
        <v>82</v>
      </c>
      <c r="C7" s="32" t="s">
        <v>83</v>
      </c>
      <c r="D7" s="32" t="s">
        <v>84</v>
      </c>
    </row>
    <row r="8" spans="1:4" x14ac:dyDescent="0.25">
      <c r="A8" s="32"/>
      <c r="B8" s="32" t="s">
        <v>85</v>
      </c>
      <c r="C8" s="32" t="s">
        <v>86</v>
      </c>
      <c r="D8" s="32" t="s">
        <v>87</v>
      </c>
    </row>
    <row r="9" spans="1:4" x14ac:dyDescent="0.25">
      <c r="A9" s="32"/>
      <c r="B9" s="32" t="s">
        <v>88</v>
      </c>
      <c r="C9" s="32" t="s">
        <v>89</v>
      </c>
      <c r="D9" s="32" t="s">
        <v>90</v>
      </c>
    </row>
    <row r="10" spans="1:4" x14ac:dyDescent="0.25">
      <c r="A10" s="32"/>
      <c r="B10" s="32" t="s">
        <v>91</v>
      </c>
      <c r="C10" s="32" t="s">
        <v>92</v>
      </c>
      <c r="D10" s="32" t="s">
        <v>93</v>
      </c>
    </row>
    <row r="11" spans="1:4" x14ac:dyDescent="0.25">
      <c r="A11" s="32"/>
      <c r="B11" s="32" t="s">
        <v>94</v>
      </c>
      <c r="C11" s="32" t="s">
        <v>95</v>
      </c>
      <c r="D11" s="32" t="s">
        <v>96</v>
      </c>
    </row>
    <row r="12" spans="1:4" x14ac:dyDescent="0.25">
      <c r="A12" s="32"/>
      <c r="B12" s="32" t="s">
        <v>97</v>
      </c>
      <c r="C12" s="32" t="s">
        <v>98</v>
      </c>
      <c r="D12" s="32" t="s">
        <v>99</v>
      </c>
    </row>
    <row r="13" spans="1:4" x14ac:dyDescent="0.25">
      <c r="A13" s="32"/>
      <c r="B13" s="32" t="s">
        <v>100</v>
      </c>
      <c r="C13" s="32" t="s">
        <v>101</v>
      </c>
      <c r="D13" s="32" t="s">
        <v>102</v>
      </c>
    </row>
    <row r="14" spans="1:4" x14ac:dyDescent="0.25">
      <c r="A14" s="32"/>
      <c r="B14" s="32" t="s">
        <v>103</v>
      </c>
      <c r="C14" s="32" t="s">
        <v>87</v>
      </c>
      <c r="D14" s="32" t="s">
        <v>104</v>
      </c>
    </row>
    <row r="15" spans="1:4" x14ac:dyDescent="0.25">
      <c r="A15" s="32"/>
      <c r="B15" s="32" t="s">
        <v>105</v>
      </c>
      <c r="C15" s="32" t="s">
        <v>106</v>
      </c>
      <c r="D15" s="32"/>
    </row>
    <row r="16" spans="1:4" x14ac:dyDescent="0.25">
      <c r="A16" s="32"/>
      <c r="B16" s="32"/>
      <c r="C16" s="32" t="s">
        <v>107</v>
      </c>
      <c r="D16" s="32"/>
    </row>
    <row r="17" spans="1:6" x14ac:dyDescent="0.25">
      <c r="A17" s="32"/>
      <c r="B17" s="32"/>
      <c r="C17" s="32" t="s">
        <v>108</v>
      </c>
      <c r="D17" s="32"/>
      <c r="E17" s="32"/>
      <c r="F17" s="32"/>
    </row>
    <row r="19" spans="1:6" x14ac:dyDescent="0.25">
      <c r="A19" s="32" t="s">
        <v>109</v>
      </c>
      <c r="B19" s="32" t="s">
        <v>110</v>
      </c>
      <c r="C19" s="32" t="s">
        <v>111</v>
      </c>
      <c r="D19" s="32" t="s">
        <v>112</v>
      </c>
      <c r="E19" s="32" t="s">
        <v>113</v>
      </c>
      <c r="F19" s="32" t="s">
        <v>114</v>
      </c>
    </row>
    <row r="20" spans="1:6" x14ac:dyDescent="0.25">
      <c r="A20" s="32" t="s">
        <v>115</v>
      </c>
      <c r="B20" s="32" t="s">
        <v>116</v>
      </c>
      <c r="C20" s="32"/>
      <c r="D20" s="32"/>
      <c r="E20" s="32"/>
      <c r="F20" s="32"/>
    </row>
    <row r="21" spans="1:6" x14ac:dyDescent="0.25">
      <c r="A21" s="32"/>
      <c r="B21" s="32" t="s">
        <v>117</v>
      </c>
      <c r="C21" s="32"/>
      <c r="D21" s="32"/>
      <c r="E21" s="32"/>
      <c r="F21" s="32"/>
    </row>
    <row r="22" spans="1:6" x14ac:dyDescent="0.25">
      <c r="A22" s="32"/>
      <c r="B22" s="32" t="s">
        <v>118</v>
      </c>
      <c r="C22" s="32"/>
      <c r="D22" s="32"/>
      <c r="E22" s="32"/>
      <c r="F22" s="32"/>
    </row>
    <row r="23" spans="1:6" x14ac:dyDescent="0.25">
      <c r="A23" s="32" t="s">
        <v>119</v>
      </c>
      <c r="B23" s="32" t="s">
        <v>120</v>
      </c>
      <c r="C23" s="32"/>
      <c r="D23" s="32"/>
      <c r="E23" s="32"/>
      <c r="F23" s="32"/>
    </row>
    <row r="24" spans="1:6" x14ac:dyDescent="0.25">
      <c r="A24" s="32"/>
      <c r="B24" s="32" t="s">
        <v>121</v>
      </c>
      <c r="C24" s="32"/>
      <c r="D24" s="32"/>
      <c r="E24" s="32"/>
      <c r="F24" s="32"/>
    </row>
    <row r="25" spans="1:6" x14ac:dyDescent="0.25">
      <c r="A25" s="32"/>
      <c r="B25" s="32" t="s">
        <v>122</v>
      </c>
      <c r="C25" s="32"/>
      <c r="D25" s="32"/>
      <c r="E25" s="32"/>
      <c r="F25" s="32"/>
    </row>
    <row r="27" spans="1:6" x14ac:dyDescent="0.25">
      <c r="A27" s="32" t="s">
        <v>123</v>
      </c>
      <c r="B27" s="32" t="s">
        <v>124</v>
      </c>
      <c r="C27" s="32"/>
      <c r="D27" s="32"/>
      <c r="E27" s="32"/>
      <c r="F27" s="32"/>
    </row>
    <row r="28" spans="1:6" x14ac:dyDescent="0.25">
      <c r="A28" s="32"/>
      <c r="B28" s="32" t="s">
        <v>125</v>
      </c>
      <c r="C28" s="32"/>
      <c r="D28" s="32"/>
      <c r="E28" s="32"/>
      <c r="F28" s="32"/>
    </row>
    <row r="29" spans="1:6" x14ac:dyDescent="0.25">
      <c r="A29" s="32" t="s">
        <v>119</v>
      </c>
      <c r="B29" s="32" t="s">
        <v>126</v>
      </c>
      <c r="C29" s="32"/>
      <c r="D29" s="32" t="s">
        <v>127</v>
      </c>
      <c r="E29" s="32"/>
      <c r="F29" s="32"/>
    </row>
    <row r="30" spans="1:6" x14ac:dyDescent="0.25">
      <c r="A30" s="32"/>
      <c r="B30" s="32" t="s">
        <v>122</v>
      </c>
      <c r="C30" s="32"/>
      <c r="D30" s="32"/>
      <c r="E30" s="32"/>
      <c r="F30" s="32"/>
    </row>
    <row r="32" spans="1:6" x14ac:dyDescent="0.25">
      <c r="A32" s="32" t="s">
        <v>128</v>
      </c>
      <c r="B32" s="32" t="s">
        <v>129</v>
      </c>
      <c r="C32" s="32"/>
      <c r="D32" s="32"/>
      <c r="E32" s="32"/>
      <c r="F32" s="32"/>
    </row>
    <row r="33" spans="1:4" x14ac:dyDescent="0.25">
      <c r="A33" s="32"/>
      <c r="B33" s="32" t="s">
        <v>130</v>
      </c>
      <c r="C33" s="32" t="s">
        <v>131</v>
      </c>
      <c r="D33" s="32"/>
    </row>
    <row r="34" spans="1:4" x14ac:dyDescent="0.25">
      <c r="A34" s="32" t="s">
        <v>132</v>
      </c>
      <c r="B34" s="32" t="s">
        <v>133</v>
      </c>
      <c r="C34" s="32" t="s">
        <v>134</v>
      </c>
      <c r="D34" s="32" t="s">
        <v>135</v>
      </c>
    </row>
    <row r="35" spans="1:4" x14ac:dyDescent="0.25">
      <c r="A35" s="32"/>
      <c r="B35" s="32" t="s">
        <v>136</v>
      </c>
      <c r="C35" s="32"/>
      <c r="D35" s="32"/>
    </row>
    <row r="36" spans="1:4" x14ac:dyDescent="0.25">
      <c r="A36" s="32"/>
      <c r="B36" s="32" t="s">
        <v>122</v>
      </c>
      <c r="C36" s="32"/>
      <c r="D36" s="32"/>
    </row>
    <row r="38" spans="1:4" x14ac:dyDescent="0.25">
      <c r="A38" s="32" t="s">
        <v>137</v>
      </c>
      <c r="B38" s="32" t="s">
        <v>138</v>
      </c>
      <c r="C38" s="32"/>
      <c r="D38" s="32"/>
    </row>
    <row r="39" spans="1:4" x14ac:dyDescent="0.25">
      <c r="A39" s="32"/>
      <c r="B39" s="32" t="s">
        <v>139</v>
      </c>
      <c r="C39" s="32" t="s">
        <v>140</v>
      </c>
      <c r="D39" s="32"/>
    </row>
    <row r="40" spans="1:4" x14ac:dyDescent="0.25">
      <c r="A40" s="32" t="s">
        <v>141</v>
      </c>
      <c r="B40" s="32" t="s">
        <v>142</v>
      </c>
      <c r="C40" s="32" t="s">
        <v>143</v>
      </c>
      <c r="D40" s="32" t="s">
        <v>144</v>
      </c>
    </row>
    <row r="41" spans="1:4" x14ac:dyDescent="0.25">
      <c r="A41" s="32"/>
      <c r="B41" s="32" t="s">
        <v>145</v>
      </c>
      <c r="C41" s="32"/>
      <c r="D41" s="32"/>
    </row>
    <row r="42" spans="1:4" x14ac:dyDescent="0.25">
      <c r="A42" s="32"/>
      <c r="B42" s="32" t="s">
        <v>146</v>
      </c>
      <c r="C42" s="32"/>
      <c r="D42" s="32"/>
    </row>
    <row r="43" spans="1:4" x14ac:dyDescent="0.25">
      <c r="A43" s="32"/>
      <c r="B43" s="32" t="s">
        <v>147</v>
      </c>
      <c r="C43" s="32"/>
      <c r="D43" s="32"/>
    </row>
    <row r="44" spans="1:4" x14ac:dyDescent="0.25">
      <c r="A44" s="32"/>
      <c r="B44" s="32" t="s">
        <v>148</v>
      </c>
      <c r="C44" s="32"/>
      <c r="D44" s="32"/>
    </row>
    <row r="47" spans="1:4" x14ac:dyDescent="0.25">
      <c r="A47" s="32" t="s">
        <v>149</v>
      </c>
      <c r="B47" s="32" t="s">
        <v>150</v>
      </c>
      <c r="C47" s="32"/>
      <c r="D47" s="32"/>
    </row>
    <row r="48" spans="1:4" x14ac:dyDescent="0.25">
      <c r="A48" s="32"/>
      <c r="B48" s="32" t="s">
        <v>151</v>
      </c>
      <c r="C48" s="32"/>
      <c r="D48" s="32"/>
    </row>
    <row r="49" spans="1:4" x14ac:dyDescent="0.25">
      <c r="A49" s="32" t="s">
        <v>152</v>
      </c>
      <c r="B49" s="32" t="s">
        <v>126</v>
      </c>
      <c r="C49" s="32" t="s">
        <v>153</v>
      </c>
      <c r="D49" s="32" t="s">
        <v>154</v>
      </c>
    </row>
    <row r="50" spans="1:4" x14ac:dyDescent="0.25">
      <c r="A50" s="32"/>
      <c r="B50" s="32" t="s">
        <v>122</v>
      </c>
      <c r="C50" s="32"/>
      <c r="D50" s="32"/>
    </row>
    <row r="52" spans="1:4" x14ac:dyDescent="0.25">
      <c r="A52" s="32" t="s">
        <v>155</v>
      </c>
      <c r="B52" s="32" t="s">
        <v>156</v>
      </c>
      <c r="C52" s="32"/>
      <c r="D52" s="32"/>
    </row>
    <row r="53" spans="1:4" x14ac:dyDescent="0.25">
      <c r="A53" s="32"/>
      <c r="B53" s="32" t="s">
        <v>157</v>
      </c>
      <c r="C53" s="32"/>
      <c r="D53" s="32"/>
    </row>
    <row r="54" spans="1:4" x14ac:dyDescent="0.25">
      <c r="A54" s="32" t="s">
        <v>158</v>
      </c>
      <c r="B54" s="32" t="s">
        <v>159</v>
      </c>
      <c r="C54" s="32" t="s">
        <v>160</v>
      </c>
      <c r="D54" s="32"/>
    </row>
    <row r="55" spans="1:4" x14ac:dyDescent="0.25">
      <c r="A55" s="32" t="s">
        <v>161</v>
      </c>
      <c r="B55" s="32" t="s">
        <v>162</v>
      </c>
      <c r="C55" s="32"/>
      <c r="D55" s="32"/>
    </row>
    <row r="56" spans="1:4" x14ac:dyDescent="0.25">
      <c r="A56" s="32"/>
      <c r="B56" s="32" t="s">
        <v>147</v>
      </c>
      <c r="C56" s="32"/>
      <c r="D56" s="32"/>
    </row>
    <row r="57" spans="1:4" x14ac:dyDescent="0.25">
      <c r="A57" s="32"/>
      <c r="B57" s="32" t="s">
        <v>163</v>
      </c>
      <c r="C57" s="32"/>
      <c r="D57" s="32"/>
    </row>
    <row r="58" spans="1:4" x14ac:dyDescent="0.25">
      <c r="A58" s="32"/>
      <c r="B58" s="32" t="s">
        <v>148</v>
      </c>
      <c r="C58" s="32"/>
      <c r="D58" s="32"/>
    </row>
    <row r="60" spans="1:4" x14ac:dyDescent="0.25">
      <c r="A60" s="32" t="s">
        <v>164</v>
      </c>
      <c r="B60" s="32" t="s">
        <v>165</v>
      </c>
      <c r="C60" s="32"/>
      <c r="D60" s="32"/>
    </row>
    <row r="61" spans="1:4" x14ac:dyDescent="0.25">
      <c r="A61" s="32"/>
      <c r="B61" s="32" t="s">
        <v>166</v>
      </c>
      <c r="C61" s="32" t="s">
        <v>167</v>
      </c>
      <c r="D61" s="32" t="s">
        <v>168</v>
      </c>
    </row>
    <row r="62" spans="1:4" x14ac:dyDescent="0.25">
      <c r="A62" s="32" t="s">
        <v>169</v>
      </c>
      <c r="B62" s="32" t="s">
        <v>170</v>
      </c>
      <c r="C62" s="32" t="s">
        <v>171</v>
      </c>
      <c r="D62" s="32" t="s">
        <v>171</v>
      </c>
    </row>
    <row r="63" spans="1:4" x14ac:dyDescent="0.25">
      <c r="A63" s="32" t="s">
        <v>172</v>
      </c>
      <c r="B63" s="32" t="s">
        <v>173</v>
      </c>
      <c r="C63" s="32"/>
      <c r="D63" s="32"/>
    </row>
    <row r="64" spans="1:4" x14ac:dyDescent="0.25">
      <c r="A64" s="32"/>
      <c r="B64" s="32" t="s">
        <v>174</v>
      </c>
      <c r="C64" s="32"/>
      <c r="D64" s="32"/>
    </row>
    <row r="65" spans="1:4" x14ac:dyDescent="0.25">
      <c r="A65" s="32"/>
      <c r="B65" s="32" t="s">
        <v>147</v>
      </c>
      <c r="C65" s="32"/>
      <c r="D65" s="32"/>
    </row>
    <row r="66" spans="1:4" x14ac:dyDescent="0.25">
      <c r="A66" s="32"/>
      <c r="B66" s="32" t="s">
        <v>148</v>
      </c>
      <c r="C66" s="32"/>
      <c r="D66" s="32"/>
    </row>
    <row r="68" spans="1:4" x14ac:dyDescent="0.25">
      <c r="A68" s="32" t="s">
        <v>175</v>
      </c>
      <c r="B68" s="32" t="s">
        <v>176</v>
      </c>
      <c r="C68" s="32"/>
      <c r="D68" s="32"/>
    </row>
    <row r="69" spans="1:4" x14ac:dyDescent="0.25">
      <c r="A69" s="32"/>
      <c r="B69" s="32" t="s">
        <v>177</v>
      </c>
      <c r="C69" s="32" t="s">
        <v>178</v>
      </c>
      <c r="D69" s="32" t="s">
        <v>179</v>
      </c>
    </row>
    <row r="70" spans="1:4" x14ac:dyDescent="0.25">
      <c r="A70" s="32" t="s">
        <v>180</v>
      </c>
      <c r="B70" s="32" t="s">
        <v>181</v>
      </c>
      <c r="C70" s="32" t="s">
        <v>182</v>
      </c>
      <c r="D70" s="32" t="s">
        <v>183</v>
      </c>
    </row>
    <row r="71" spans="1:4" x14ac:dyDescent="0.25">
      <c r="A71" s="32"/>
      <c r="B71" s="32" t="s">
        <v>184</v>
      </c>
      <c r="C71" s="32" t="s">
        <v>185</v>
      </c>
      <c r="D71" s="32" t="s">
        <v>186</v>
      </c>
    </row>
    <row r="72" spans="1:4" x14ac:dyDescent="0.25">
      <c r="A72" s="32"/>
      <c r="B72" s="32" t="s">
        <v>122</v>
      </c>
      <c r="C72" s="32"/>
      <c r="D72" s="32"/>
    </row>
    <row r="74" spans="1:4" x14ac:dyDescent="0.25">
      <c r="A74" s="32" t="s">
        <v>187</v>
      </c>
      <c r="B74" s="32" t="s">
        <v>188</v>
      </c>
      <c r="C74" s="32"/>
      <c r="D74" s="32"/>
    </row>
    <row r="75" spans="1:4" x14ac:dyDescent="0.25">
      <c r="A75" s="32"/>
      <c r="B75" s="32" t="s">
        <v>163</v>
      </c>
      <c r="C75" s="32"/>
      <c r="D75" s="32"/>
    </row>
    <row r="76" spans="1:4" x14ac:dyDescent="0.25">
      <c r="A76" s="32" t="s">
        <v>189</v>
      </c>
      <c r="B76" s="32" t="s">
        <v>147</v>
      </c>
      <c r="C76" s="32" t="s">
        <v>190</v>
      </c>
      <c r="D76" s="32" t="s">
        <v>191</v>
      </c>
    </row>
    <row r="77" spans="1:4" x14ac:dyDescent="0.25">
      <c r="A77" s="32" t="s">
        <v>192</v>
      </c>
      <c r="B77" s="32" t="s">
        <v>148</v>
      </c>
      <c r="C77" s="32"/>
      <c r="D77" s="32"/>
    </row>
    <row r="79" spans="1:4" x14ac:dyDescent="0.25">
      <c r="A79" s="32" t="s">
        <v>193</v>
      </c>
      <c r="B79" s="32"/>
      <c r="C79" s="32"/>
      <c r="D79" s="32"/>
    </row>
    <row r="81" spans="1:2" x14ac:dyDescent="0.25">
      <c r="A81" s="32" t="s">
        <v>194</v>
      </c>
      <c r="B81" s="32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K20" sqref="K20"/>
    </sheetView>
  </sheetViews>
  <sheetFormatPr defaultRowHeight="15" x14ac:dyDescent="0.25"/>
  <cols>
    <col min="3" max="3" width="20" customWidth="1"/>
    <col min="4" max="4" width="18.5703125" customWidth="1"/>
    <col min="8" max="8" width="16.7109375" customWidth="1"/>
    <col min="9" max="9" width="21.5703125" customWidth="1"/>
  </cols>
  <sheetData>
    <row r="1" spans="1:10" ht="18" customHeight="1" x14ac:dyDescent="0.25">
      <c r="A1" s="32"/>
      <c r="B1" s="31" t="s">
        <v>201</v>
      </c>
      <c r="C1" s="31"/>
      <c r="D1" s="31"/>
      <c r="E1" s="31"/>
      <c r="F1" s="31"/>
      <c r="G1" s="31"/>
      <c r="H1" s="32"/>
      <c r="I1" s="32"/>
      <c r="J1" s="32"/>
    </row>
    <row r="2" spans="1:10" ht="18" customHeight="1" x14ac:dyDescent="0.25">
      <c r="A2" s="33"/>
      <c r="B2" s="33"/>
      <c r="C2" s="13"/>
      <c r="D2" s="13"/>
      <c r="E2" s="32"/>
      <c r="F2" s="13"/>
      <c r="G2" s="33"/>
      <c r="H2" s="33"/>
      <c r="I2" s="13"/>
      <c r="J2" s="13"/>
    </row>
    <row r="3" spans="1:10" ht="18" customHeight="1" x14ac:dyDescent="0.25">
      <c r="A3" s="33"/>
      <c r="B3" s="34"/>
      <c r="C3" s="35" t="s">
        <v>202</v>
      </c>
      <c r="D3" s="35" t="s">
        <v>203</v>
      </c>
      <c r="E3" s="36">
        <v>11</v>
      </c>
      <c r="F3" s="13"/>
      <c r="G3" s="37"/>
      <c r="H3" s="35" t="s">
        <v>204</v>
      </c>
      <c r="I3" s="35" t="s">
        <v>205</v>
      </c>
      <c r="J3" s="36">
        <v>11</v>
      </c>
    </row>
    <row r="4" spans="1:10" ht="18" customHeight="1" x14ac:dyDescent="0.25">
      <c r="A4" s="33"/>
      <c r="B4" s="38"/>
      <c r="C4" s="39" t="s">
        <v>206</v>
      </c>
      <c r="D4" s="39" t="s">
        <v>207</v>
      </c>
      <c r="E4" s="40">
        <v>9</v>
      </c>
      <c r="F4" s="13"/>
      <c r="G4" s="41">
        <v>306</v>
      </c>
      <c r="H4" s="39" t="s">
        <v>208</v>
      </c>
      <c r="I4" s="39" t="s">
        <v>209</v>
      </c>
      <c r="J4" s="40">
        <v>9</v>
      </c>
    </row>
    <row r="5" spans="1:10" ht="18" customHeight="1" x14ac:dyDescent="0.25">
      <c r="A5" s="33"/>
      <c r="B5" s="42"/>
      <c r="C5" s="39" t="s">
        <v>210</v>
      </c>
      <c r="D5" s="39" t="s">
        <v>211</v>
      </c>
      <c r="E5" s="40">
        <v>9</v>
      </c>
      <c r="F5" s="13"/>
      <c r="G5" s="43"/>
      <c r="H5" s="39" t="s">
        <v>212</v>
      </c>
      <c r="I5" s="39" t="s">
        <v>213</v>
      </c>
      <c r="J5" s="40">
        <v>10</v>
      </c>
    </row>
    <row r="6" spans="1:10" ht="18" customHeight="1" x14ac:dyDescent="0.25">
      <c r="A6" s="33"/>
      <c r="B6" s="42">
        <v>201</v>
      </c>
      <c r="C6" s="39" t="s">
        <v>214</v>
      </c>
      <c r="D6" s="39" t="s">
        <v>209</v>
      </c>
      <c r="E6" s="40">
        <v>11</v>
      </c>
      <c r="F6" s="13"/>
      <c r="G6" s="44"/>
      <c r="H6" s="45" t="s">
        <v>215</v>
      </c>
      <c r="I6" s="45" t="s">
        <v>207</v>
      </c>
      <c r="J6" s="46">
        <v>11</v>
      </c>
    </row>
    <row r="7" spans="1:10" ht="18" customHeight="1" x14ac:dyDescent="0.25">
      <c r="A7" s="33"/>
      <c r="B7" s="38"/>
      <c r="C7" s="39" t="s">
        <v>210</v>
      </c>
      <c r="D7" s="39" t="s">
        <v>216</v>
      </c>
      <c r="E7" s="40">
        <v>11</v>
      </c>
      <c r="F7" s="47"/>
      <c r="G7" s="33"/>
      <c r="H7" s="13"/>
      <c r="I7" s="13"/>
      <c r="J7" s="13"/>
    </row>
    <row r="8" spans="1:10" ht="18" customHeight="1" x14ac:dyDescent="0.25">
      <c r="A8" s="33"/>
      <c r="B8" s="38"/>
      <c r="C8" s="39" t="s">
        <v>217</v>
      </c>
      <c r="D8" s="39" t="s">
        <v>218</v>
      </c>
      <c r="E8" s="40">
        <v>12</v>
      </c>
      <c r="F8" s="47"/>
      <c r="G8" s="33"/>
      <c r="H8" s="48"/>
      <c r="I8" s="48"/>
      <c r="J8" s="49"/>
    </row>
    <row r="9" spans="1:10" ht="18" customHeight="1" x14ac:dyDescent="0.25">
      <c r="A9" s="33"/>
      <c r="B9" s="38"/>
      <c r="C9" s="39" t="s">
        <v>219</v>
      </c>
      <c r="D9" s="39" t="s">
        <v>220</v>
      </c>
      <c r="E9" s="40">
        <v>12</v>
      </c>
      <c r="F9" s="47"/>
      <c r="G9" s="33"/>
      <c r="H9" s="48"/>
      <c r="I9" s="48"/>
      <c r="J9" s="49"/>
    </row>
    <row r="10" spans="1:10" ht="18" customHeight="1" x14ac:dyDescent="0.25">
      <c r="A10" s="33"/>
      <c r="B10" s="50"/>
      <c r="C10" s="51"/>
      <c r="D10" s="51"/>
      <c r="E10" s="46"/>
      <c r="F10" s="33"/>
      <c r="G10" s="37"/>
      <c r="H10" s="35" t="s">
        <v>221</v>
      </c>
      <c r="I10" s="35" t="s">
        <v>222</v>
      </c>
      <c r="J10" s="36">
        <v>12</v>
      </c>
    </row>
    <row r="11" spans="1:10" ht="18" customHeight="1" x14ac:dyDescent="0.25">
      <c r="A11" s="33"/>
      <c r="B11" s="33"/>
      <c r="C11" s="48"/>
      <c r="D11" s="48"/>
      <c r="E11" s="52"/>
      <c r="F11" s="13"/>
      <c r="G11" s="53"/>
      <c r="H11" s="39" t="s">
        <v>223</v>
      </c>
      <c r="I11" s="39" t="s">
        <v>224</v>
      </c>
      <c r="J11" s="40">
        <v>12</v>
      </c>
    </row>
    <row r="12" spans="1:10" ht="18" customHeight="1" x14ac:dyDescent="0.25">
      <c r="A12" s="33"/>
      <c r="B12" s="34"/>
      <c r="C12" s="35" t="s">
        <v>225</v>
      </c>
      <c r="D12" s="35" t="s">
        <v>226</v>
      </c>
      <c r="E12" s="36">
        <v>11</v>
      </c>
      <c r="F12" s="13"/>
      <c r="G12" s="41">
        <v>311</v>
      </c>
      <c r="H12" s="39" t="s">
        <v>227</v>
      </c>
      <c r="I12" s="39" t="s">
        <v>228</v>
      </c>
      <c r="J12" s="40">
        <v>12</v>
      </c>
    </row>
    <row r="13" spans="1:10" ht="18" customHeight="1" x14ac:dyDescent="0.25">
      <c r="A13" s="33"/>
      <c r="B13" s="38"/>
      <c r="C13" s="39" t="s">
        <v>206</v>
      </c>
      <c r="D13" s="39" t="s">
        <v>229</v>
      </c>
      <c r="E13" s="40">
        <v>11</v>
      </c>
      <c r="F13" s="13"/>
      <c r="G13" s="53"/>
      <c r="H13" s="39" t="s">
        <v>230</v>
      </c>
      <c r="I13" s="39" t="s">
        <v>228</v>
      </c>
      <c r="J13" s="40">
        <v>12</v>
      </c>
    </row>
    <row r="14" spans="1:10" ht="18" customHeight="1" x14ac:dyDescent="0.25">
      <c r="A14" s="33"/>
      <c r="B14" s="42"/>
      <c r="C14" s="39" t="s">
        <v>231</v>
      </c>
      <c r="D14" s="39" t="s">
        <v>218</v>
      </c>
      <c r="E14" s="40">
        <v>12</v>
      </c>
      <c r="F14" s="13"/>
      <c r="G14" s="53"/>
      <c r="H14" s="39" t="s">
        <v>232</v>
      </c>
      <c r="I14" s="39" t="s">
        <v>233</v>
      </c>
      <c r="J14" s="40">
        <v>11</v>
      </c>
    </row>
    <row r="15" spans="1:10" ht="18" customHeight="1" x14ac:dyDescent="0.25">
      <c r="A15" s="33"/>
      <c r="B15" s="42">
        <v>203</v>
      </c>
      <c r="C15" s="39" t="s">
        <v>210</v>
      </c>
      <c r="D15" s="39" t="s">
        <v>234</v>
      </c>
      <c r="E15" s="40">
        <v>12</v>
      </c>
      <c r="F15" s="13"/>
      <c r="G15" s="53"/>
      <c r="H15" s="39" t="s">
        <v>235</v>
      </c>
      <c r="I15" s="39" t="s">
        <v>236</v>
      </c>
      <c r="J15" s="40">
        <v>11</v>
      </c>
    </row>
    <row r="16" spans="1:10" ht="18" customHeight="1" x14ac:dyDescent="0.25">
      <c r="A16" s="33"/>
      <c r="B16" s="38"/>
      <c r="C16" s="39" t="s">
        <v>237</v>
      </c>
      <c r="D16" s="39" t="s">
        <v>238</v>
      </c>
      <c r="E16" s="40">
        <v>13</v>
      </c>
      <c r="F16" s="47"/>
      <c r="G16" s="53"/>
      <c r="H16" s="39" t="s">
        <v>239</v>
      </c>
      <c r="I16" s="39" t="s">
        <v>240</v>
      </c>
      <c r="J16" s="40">
        <v>11</v>
      </c>
    </row>
    <row r="17" spans="1:10" ht="18" customHeight="1" x14ac:dyDescent="0.25">
      <c r="A17" s="33"/>
      <c r="B17" s="38"/>
      <c r="C17" s="39"/>
      <c r="D17" s="39"/>
      <c r="E17" s="40"/>
      <c r="F17" s="13"/>
      <c r="G17" s="44"/>
      <c r="H17" s="51"/>
      <c r="I17" s="51"/>
      <c r="J17" s="54"/>
    </row>
    <row r="18" spans="1:10" ht="18" customHeight="1" x14ac:dyDescent="0.25">
      <c r="A18" s="33"/>
      <c r="B18" s="38"/>
      <c r="C18" s="39" t="s">
        <v>241</v>
      </c>
      <c r="D18" s="39" t="s">
        <v>242</v>
      </c>
      <c r="E18" s="40">
        <v>14</v>
      </c>
      <c r="F18" s="47"/>
      <c r="G18" s="32"/>
      <c r="H18" s="32"/>
      <c r="I18" s="32"/>
      <c r="J18" s="32"/>
    </row>
    <row r="19" spans="1:10" ht="18" customHeight="1" x14ac:dyDescent="0.25">
      <c r="A19" s="33"/>
      <c r="B19" s="50"/>
      <c r="C19" s="55"/>
      <c r="D19" s="27"/>
      <c r="E19" s="56"/>
      <c r="F19" s="13"/>
      <c r="G19" s="32"/>
      <c r="H19" s="32"/>
      <c r="I19" s="32"/>
      <c r="J19" s="32"/>
    </row>
    <row r="20" spans="1:10" ht="18" customHeight="1" x14ac:dyDescent="0.25">
      <c r="A20" s="33"/>
      <c r="B20" s="33"/>
      <c r="C20" s="33"/>
      <c r="D20" s="13"/>
      <c r="E20" s="33"/>
      <c r="F20" s="57"/>
      <c r="G20" s="32"/>
      <c r="H20" s="32"/>
      <c r="I20" s="32"/>
      <c r="J20" s="32"/>
    </row>
    <row r="21" spans="1:10" ht="18" customHeight="1" x14ac:dyDescent="0.25">
      <c r="A21" s="33"/>
      <c r="B21" s="58">
        <v>207</v>
      </c>
      <c r="C21" s="35" t="s">
        <v>243</v>
      </c>
      <c r="D21" s="59" t="s">
        <v>244</v>
      </c>
      <c r="E21" s="33"/>
      <c r="F21" s="13"/>
      <c r="G21" s="34"/>
      <c r="H21" s="58" t="s">
        <v>245</v>
      </c>
      <c r="I21" s="35" t="s">
        <v>246</v>
      </c>
      <c r="J21" s="36">
        <v>14</v>
      </c>
    </row>
    <row r="22" spans="1:10" ht="18" customHeight="1" x14ac:dyDescent="0.25">
      <c r="A22" s="33"/>
      <c r="B22" s="50"/>
      <c r="C22" s="45" t="s">
        <v>231</v>
      </c>
      <c r="D22" s="60" t="s">
        <v>247</v>
      </c>
      <c r="E22" s="33"/>
      <c r="F22" s="33"/>
      <c r="G22" s="38"/>
      <c r="H22" s="42" t="s">
        <v>248</v>
      </c>
      <c r="I22" s="39" t="s">
        <v>249</v>
      </c>
      <c r="J22" s="40">
        <v>15</v>
      </c>
    </row>
    <row r="23" spans="1:10" ht="18" customHeight="1" x14ac:dyDescent="0.25">
      <c r="A23" s="33"/>
      <c r="B23" s="33"/>
      <c r="C23" s="39"/>
      <c r="D23" s="39"/>
      <c r="E23" s="33"/>
      <c r="F23" s="33"/>
      <c r="G23" s="42">
        <v>305</v>
      </c>
      <c r="H23" s="42" t="s">
        <v>250</v>
      </c>
      <c r="I23" s="39" t="s">
        <v>251</v>
      </c>
      <c r="J23" s="40">
        <v>13</v>
      </c>
    </row>
    <row r="24" spans="1:10" ht="18" customHeight="1" x14ac:dyDescent="0.25">
      <c r="A24" s="33"/>
      <c r="B24" s="33"/>
      <c r="C24" s="39"/>
      <c r="D24" s="39"/>
      <c r="E24" s="13"/>
      <c r="F24" s="13"/>
      <c r="G24" s="38"/>
      <c r="H24" s="42" t="s">
        <v>252</v>
      </c>
      <c r="I24" s="39" t="s">
        <v>253</v>
      </c>
      <c r="J24" s="40">
        <v>14</v>
      </c>
    </row>
    <row r="25" spans="1:10" ht="18" customHeight="1" x14ac:dyDescent="0.25">
      <c r="A25" s="33"/>
      <c r="B25" s="34"/>
      <c r="C25" s="35"/>
      <c r="D25" s="59"/>
      <c r="E25" s="13"/>
      <c r="F25" s="13"/>
      <c r="G25" s="38"/>
      <c r="H25" s="42" t="s">
        <v>232</v>
      </c>
      <c r="I25" s="39" t="s">
        <v>254</v>
      </c>
      <c r="J25" s="40">
        <v>14</v>
      </c>
    </row>
    <row r="26" spans="1:10" ht="18" customHeight="1" x14ac:dyDescent="0.25">
      <c r="A26" s="61"/>
      <c r="B26" s="42">
        <v>211</v>
      </c>
      <c r="C26" s="39" t="s">
        <v>32</v>
      </c>
      <c r="D26" s="62" t="s">
        <v>218</v>
      </c>
      <c r="E26" s="13"/>
      <c r="F26" s="47"/>
      <c r="G26" s="38"/>
      <c r="H26" s="42" t="s">
        <v>255</v>
      </c>
      <c r="I26" s="39" t="s">
        <v>256</v>
      </c>
      <c r="J26" s="40">
        <v>17</v>
      </c>
    </row>
    <row r="27" spans="1:10" ht="18" customHeight="1" x14ac:dyDescent="0.25">
      <c r="A27" s="47"/>
      <c r="B27" s="63"/>
      <c r="C27" s="45" t="s">
        <v>257</v>
      </c>
      <c r="D27" s="60" t="s">
        <v>258</v>
      </c>
      <c r="E27" s="13"/>
      <c r="F27" s="47"/>
      <c r="G27" s="38"/>
      <c r="H27" s="38"/>
      <c r="I27" s="33"/>
      <c r="J27" s="22"/>
    </row>
    <row r="28" spans="1:10" ht="18" customHeight="1" x14ac:dyDescent="0.25">
      <c r="A28" s="61"/>
      <c r="B28" s="61"/>
      <c r="C28" s="39"/>
      <c r="D28" s="39"/>
      <c r="E28" s="13"/>
      <c r="F28" s="47"/>
      <c r="G28" s="64"/>
      <c r="H28" s="64"/>
      <c r="I28" s="65"/>
      <c r="J28" s="66"/>
    </row>
    <row r="29" spans="1:10" ht="18" customHeight="1" x14ac:dyDescent="0.25">
      <c r="A29" s="61"/>
      <c r="B29" s="58">
        <v>307</v>
      </c>
      <c r="C29" s="35" t="s">
        <v>259</v>
      </c>
      <c r="D29" s="59" t="s">
        <v>209</v>
      </c>
      <c r="E29" s="32"/>
      <c r="F29" s="67"/>
      <c r="G29" s="61"/>
      <c r="H29" s="61"/>
      <c r="I29" s="61"/>
      <c r="J29" s="47"/>
    </row>
    <row r="30" spans="1:10" ht="18" customHeight="1" x14ac:dyDescent="0.25">
      <c r="A30" s="13"/>
      <c r="B30" s="26"/>
      <c r="C30" s="45" t="s">
        <v>260</v>
      </c>
      <c r="D30" s="60" t="s">
        <v>209</v>
      </c>
      <c r="E30" s="32"/>
      <c r="F30" s="67"/>
      <c r="G30" s="58">
        <v>210</v>
      </c>
      <c r="H30" s="35" t="s">
        <v>261</v>
      </c>
      <c r="I30" s="59" t="s">
        <v>262</v>
      </c>
      <c r="J30" s="47"/>
    </row>
    <row r="31" spans="1:10" ht="18" customHeight="1" x14ac:dyDescent="0.25">
      <c r="A31" s="13"/>
      <c r="B31" s="13"/>
      <c r="C31" s="13"/>
      <c r="D31" s="13"/>
      <c r="E31" s="32"/>
      <c r="F31" s="67"/>
      <c r="G31" s="26"/>
      <c r="H31" s="27"/>
      <c r="I31" s="28"/>
      <c r="J31" s="47"/>
    </row>
    <row r="32" spans="1:10" ht="18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I16" sqref="I16"/>
    </sheetView>
  </sheetViews>
  <sheetFormatPr defaultRowHeight="15" x14ac:dyDescent="0.25"/>
  <cols>
    <col min="1" max="1" width="11" customWidth="1"/>
    <col min="2" max="2" width="33.42578125" customWidth="1"/>
    <col min="3" max="3" width="21.85546875" customWidth="1"/>
    <col min="4" max="4" width="13.28515625" customWidth="1"/>
    <col min="5" max="5" width="16.28515625" customWidth="1"/>
    <col min="6" max="6" width="15.140625" customWidth="1"/>
  </cols>
  <sheetData>
    <row r="1" spans="2:7" x14ac:dyDescent="0.25">
      <c r="G1" s="32"/>
    </row>
    <row r="2" spans="2:7" x14ac:dyDescent="0.25">
      <c r="G2" s="32"/>
    </row>
    <row r="3" spans="2:7" x14ac:dyDescent="0.25">
      <c r="B3" s="18"/>
      <c r="C3" s="29" t="s">
        <v>62</v>
      </c>
      <c r="D3" s="19"/>
      <c r="E3" s="19"/>
      <c r="F3" s="19"/>
      <c r="G3" s="20"/>
    </row>
    <row r="4" spans="2:7" x14ac:dyDescent="0.25">
      <c r="B4" s="21" t="s">
        <v>49</v>
      </c>
      <c r="C4" s="13" t="s">
        <v>263</v>
      </c>
      <c r="D4" s="13" t="s">
        <v>266</v>
      </c>
      <c r="E4" s="13">
        <v>2</v>
      </c>
      <c r="F4" s="13"/>
      <c r="G4" s="22"/>
    </row>
    <row r="5" spans="2:7" x14ac:dyDescent="0.25">
      <c r="B5" s="21" t="s">
        <v>264</v>
      </c>
      <c r="C5" s="13">
        <v>6</v>
      </c>
      <c r="D5" s="13"/>
      <c r="E5" s="13"/>
      <c r="F5" s="13"/>
      <c r="G5" s="22"/>
    </row>
    <row r="6" spans="2:7" x14ac:dyDescent="0.25">
      <c r="B6" s="21" t="s">
        <v>265</v>
      </c>
      <c r="C6" s="13">
        <v>2</v>
      </c>
      <c r="D6" s="13">
        <f>C5+C6</f>
        <v>8</v>
      </c>
      <c r="E6" s="13"/>
      <c r="F6" s="13"/>
      <c r="G6" s="22"/>
    </row>
    <row r="7" spans="2:7" x14ac:dyDescent="0.25">
      <c r="B7" s="21" t="s">
        <v>51</v>
      </c>
      <c r="C7" s="13">
        <v>1400</v>
      </c>
      <c r="D7" s="13"/>
      <c r="E7" s="13"/>
      <c r="F7" s="13"/>
      <c r="G7" s="22"/>
    </row>
    <row r="8" spans="2:7" x14ac:dyDescent="0.25">
      <c r="B8" s="21" t="s">
        <v>52</v>
      </c>
      <c r="C8" s="57">
        <f>C7/D6</f>
        <v>175</v>
      </c>
      <c r="D8" s="13"/>
      <c r="E8" s="13"/>
      <c r="F8" s="13"/>
      <c r="G8" s="22"/>
    </row>
    <row r="9" spans="2:7" x14ac:dyDescent="0.25">
      <c r="B9" s="21"/>
      <c r="C9" s="13"/>
      <c r="D9" s="13"/>
      <c r="E9" s="13"/>
      <c r="F9" s="13"/>
      <c r="G9" s="22"/>
    </row>
    <row r="10" spans="2:7" x14ac:dyDescent="0.25">
      <c r="B10" s="21" t="s">
        <v>50</v>
      </c>
      <c r="C10" s="47" t="s">
        <v>267</v>
      </c>
      <c r="D10" s="13"/>
      <c r="E10" s="13"/>
      <c r="F10" s="13"/>
      <c r="G10" s="22"/>
    </row>
    <row r="11" spans="2:7" x14ac:dyDescent="0.25">
      <c r="B11" s="23" t="s">
        <v>53</v>
      </c>
      <c r="C11" s="13">
        <v>1000</v>
      </c>
      <c r="D11" s="13"/>
      <c r="E11" s="13"/>
      <c r="F11" s="13"/>
      <c r="G11" s="22"/>
    </row>
    <row r="12" spans="2:7" x14ac:dyDescent="0.25">
      <c r="B12" s="21" t="s">
        <v>54</v>
      </c>
      <c r="C12" s="14">
        <f>C11/D6</f>
        <v>125</v>
      </c>
      <c r="D12" s="15"/>
      <c r="E12" s="15"/>
      <c r="F12" s="13"/>
      <c r="G12" s="22"/>
    </row>
    <row r="13" spans="2:7" x14ac:dyDescent="0.25">
      <c r="B13" s="24"/>
      <c r="C13" s="14"/>
      <c r="D13" s="16"/>
      <c r="E13" s="16"/>
      <c r="F13" s="13"/>
      <c r="G13" s="22"/>
    </row>
    <row r="14" spans="2:7" x14ac:dyDescent="0.25">
      <c r="B14" s="23" t="s">
        <v>55</v>
      </c>
      <c r="C14" s="14" t="s">
        <v>268</v>
      </c>
      <c r="D14" s="13">
        <v>4200</v>
      </c>
      <c r="E14" s="13"/>
      <c r="F14" s="13"/>
      <c r="G14" s="22"/>
    </row>
    <row r="15" spans="2:7" x14ac:dyDescent="0.25">
      <c r="B15" s="21" t="s">
        <v>56</v>
      </c>
      <c r="C15" s="68">
        <v>420</v>
      </c>
      <c r="D15" s="68"/>
      <c r="E15" s="68"/>
      <c r="F15" s="68"/>
      <c r="G15" s="69"/>
    </row>
    <row r="16" spans="2:7" x14ac:dyDescent="0.25">
      <c r="B16" s="23"/>
      <c r="C16" s="68"/>
      <c r="D16" s="68"/>
      <c r="E16" s="68"/>
      <c r="F16" s="68"/>
      <c r="G16" s="69"/>
    </row>
    <row r="17" spans="2:7" x14ac:dyDescent="0.25">
      <c r="B17" s="23" t="s">
        <v>57</v>
      </c>
      <c r="C17" s="14">
        <v>150</v>
      </c>
      <c r="D17" s="68">
        <f>C17*C5</f>
        <v>900</v>
      </c>
      <c r="E17" s="68"/>
      <c r="F17" s="68"/>
      <c r="G17" s="69"/>
    </row>
    <row r="18" spans="2:7" x14ac:dyDescent="0.25">
      <c r="B18" s="23"/>
      <c r="C18" s="68"/>
      <c r="D18" s="68"/>
      <c r="E18" s="68"/>
      <c r="F18" s="68"/>
      <c r="G18" s="69"/>
    </row>
    <row r="19" spans="2:7" x14ac:dyDescent="0.25">
      <c r="B19" s="23" t="s">
        <v>58</v>
      </c>
      <c r="C19" s="68">
        <v>700</v>
      </c>
      <c r="D19" s="68"/>
      <c r="E19" s="68"/>
      <c r="F19" s="68"/>
      <c r="G19" s="69"/>
    </row>
    <row r="20" spans="2:7" x14ac:dyDescent="0.25">
      <c r="B20" s="23" t="s">
        <v>59</v>
      </c>
      <c r="C20" s="14">
        <f>C19/D6</f>
        <v>87.5</v>
      </c>
      <c r="D20" s="68"/>
      <c r="E20" s="68"/>
      <c r="F20" s="68"/>
      <c r="G20" s="69"/>
    </row>
    <row r="21" spans="2:7" x14ac:dyDescent="0.25">
      <c r="B21" s="23" t="s">
        <v>269</v>
      </c>
      <c r="C21" s="68">
        <v>100</v>
      </c>
      <c r="D21" s="68"/>
      <c r="E21" s="68"/>
      <c r="F21" s="68"/>
      <c r="G21" s="69"/>
    </row>
    <row r="22" spans="2:7" x14ac:dyDescent="0.25">
      <c r="B22" s="21"/>
      <c r="C22" s="13"/>
      <c r="D22" s="68"/>
      <c r="E22" s="68"/>
      <c r="F22" s="68"/>
      <c r="G22" s="69"/>
    </row>
    <row r="23" spans="2:7" x14ac:dyDescent="0.25">
      <c r="B23" s="30" t="s">
        <v>60</v>
      </c>
      <c r="C23" s="71">
        <f>C7+C11+D14+C19+D17</f>
        <v>8200</v>
      </c>
      <c r="D23" s="71">
        <f>C23</f>
        <v>8200</v>
      </c>
      <c r="E23" s="71"/>
      <c r="F23" s="71"/>
      <c r="G23" s="72"/>
    </row>
    <row r="24" spans="2:7" x14ac:dyDescent="0.25">
      <c r="B24" s="25" t="s">
        <v>61</v>
      </c>
      <c r="C24" s="68">
        <f>C8+C12+C15+C17+C20+C21</f>
        <v>1057.5</v>
      </c>
      <c r="D24" s="68">
        <f>C24*C5</f>
        <v>6345</v>
      </c>
      <c r="E24" s="68"/>
      <c r="F24" s="68"/>
      <c r="G24" s="69"/>
    </row>
    <row r="25" spans="2:7" x14ac:dyDescent="0.25">
      <c r="B25" s="26" t="s">
        <v>270</v>
      </c>
      <c r="C25" s="73">
        <f>C8+C12+C15+C20</f>
        <v>807.5</v>
      </c>
      <c r="D25" s="73">
        <f>C25*C6</f>
        <v>1615</v>
      </c>
      <c r="E25" s="73"/>
      <c r="F25" s="73"/>
      <c r="G25" s="74"/>
    </row>
    <row r="26" spans="2:7" x14ac:dyDescent="0.25">
      <c r="B26" s="70" t="s">
        <v>271</v>
      </c>
      <c r="C26" s="27"/>
      <c r="D26" s="27">
        <f>D23-D24-D25</f>
        <v>240</v>
      </c>
      <c r="E26" s="27"/>
      <c r="F26" s="27"/>
      <c r="G2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Race Day</vt:lpstr>
      <vt:lpstr>Race with Feeds</vt:lpstr>
      <vt:lpstr>Menu</vt:lpstr>
      <vt:lpstr>Rooms List</vt:lpstr>
      <vt:lpstr>Budget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cp:lastPrinted>2012-12-07T19:09:15Z</cp:lastPrinted>
  <dcterms:created xsi:type="dcterms:W3CDTF">2012-12-06T21:40:34Z</dcterms:created>
  <dcterms:modified xsi:type="dcterms:W3CDTF">2014-02-27T20:26:42Z</dcterms:modified>
</cp:coreProperties>
</file>